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T:\IR담당\Conference Call\2018\2018_2Q\공시용PDF\공시\"/>
    </mc:Choice>
  </mc:AlternateContent>
  <bookViews>
    <workbookView xWindow="1980" yWindow="0" windowWidth="11865" windowHeight="7245" tabRatio="790" activeTab="4" xr2:uid="{00000000-000D-0000-FFFF-FFFF00000000}"/>
  </bookViews>
  <sheets>
    <sheet name="표지" sheetId="1" r:id="rId1"/>
    <sheet name="연결IS " sheetId="14" r:id="rId2"/>
    <sheet name="연결BS" sheetId="15" r:id="rId3"/>
    <sheet name="별도IS" sheetId="16" r:id="rId4"/>
    <sheet name="별도BS" sheetId="17" r:id="rId5"/>
  </sheets>
  <definedNames>
    <definedName name="_xlnm.Print_Area" localSheetId="1">'연결IS '!$A$1:$N$33</definedName>
    <definedName name="_xlnm.Print_Area" localSheetId="0">표지!$A$1:$G$48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7" l="1"/>
  <c r="J13" i="17"/>
  <c r="M10" i="16" l="1"/>
  <c r="M11" i="16"/>
  <c r="M13" i="16"/>
  <c r="M14" i="16"/>
  <c r="M15" i="16"/>
  <c r="M16" i="16"/>
  <c r="M17" i="16"/>
  <c r="M18" i="16"/>
  <c r="M19" i="16"/>
  <c r="M20" i="16"/>
  <c r="M21" i="16"/>
  <c r="M22" i="16"/>
  <c r="M23" i="16"/>
  <c r="M24" i="16"/>
  <c r="M25" i="16"/>
  <c r="M27" i="16"/>
  <c r="M9" i="16"/>
  <c r="I10" i="16"/>
  <c r="I11" i="16"/>
  <c r="I12" i="16"/>
  <c r="I13" i="16"/>
  <c r="I14" i="16"/>
  <c r="I15" i="16"/>
  <c r="I16" i="16"/>
  <c r="I17" i="16"/>
  <c r="I18" i="16"/>
  <c r="I19" i="16"/>
  <c r="I20" i="16"/>
  <c r="I21" i="16"/>
  <c r="I22" i="16"/>
  <c r="I23" i="16"/>
  <c r="I24" i="16"/>
  <c r="I25" i="16"/>
  <c r="I26" i="16"/>
  <c r="I27" i="16"/>
  <c r="I28" i="16"/>
  <c r="I29" i="16"/>
  <c r="I9" i="16"/>
  <c r="I10" i="14"/>
  <c r="I11" i="14"/>
  <c r="I12" i="14"/>
  <c r="I13" i="14"/>
  <c r="I14" i="14"/>
  <c r="I15" i="14"/>
  <c r="I16" i="14"/>
  <c r="I17" i="14"/>
  <c r="I18" i="14"/>
  <c r="I19" i="14"/>
  <c r="I20" i="14"/>
  <c r="I21" i="14"/>
  <c r="I22" i="14"/>
  <c r="I23" i="14"/>
  <c r="I24" i="14"/>
  <c r="I25" i="14"/>
  <c r="I26" i="14"/>
  <c r="I27" i="14"/>
  <c r="I28" i="14"/>
  <c r="I29" i="14"/>
  <c r="I30" i="14"/>
  <c r="I9" i="14"/>
  <c r="M10" i="14"/>
  <c r="M11" i="14"/>
  <c r="M12" i="14"/>
  <c r="M13" i="14"/>
  <c r="M14" i="14"/>
  <c r="M15" i="14"/>
  <c r="M16" i="14"/>
  <c r="M17" i="14"/>
  <c r="M18" i="14"/>
  <c r="M19" i="14"/>
  <c r="M20" i="14"/>
  <c r="M21" i="14"/>
  <c r="M23" i="14"/>
  <c r="M24" i="14"/>
  <c r="M25" i="14"/>
  <c r="M28" i="14"/>
  <c r="M29" i="14"/>
  <c r="M30" i="14"/>
  <c r="M9" i="14"/>
  <c r="M27" i="14" l="1"/>
  <c r="L27" i="14" s="1"/>
  <c r="N26" i="14"/>
  <c r="J21" i="17"/>
  <c r="J22" i="15" l="1"/>
  <c r="J13" i="15"/>
  <c r="N26" i="16" l="1"/>
  <c r="M26" i="16" s="1"/>
  <c r="N22" i="14"/>
  <c r="L22" i="14"/>
  <c r="L26" i="14" l="1"/>
  <c r="M26" i="14" s="1"/>
  <c r="M28" i="16" l="1"/>
  <c r="M29" i="16"/>
</calcChain>
</file>

<file path=xl/sharedStrings.xml><?xml version="1.0" encoding="utf-8"?>
<sst xmlns="http://schemas.openxmlformats.org/spreadsheetml/2006/main" count="166" uniqueCount="103">
  <si>
    <t xml:space="preserve">          </t>
    <phoneticPr fontId="3" type="noConversion"/>
  </si>
  <si>
    <r>
      <t xml:space="preserve">IV.  첨부 </t>
    </r>
    <r>
      <rPr>
        <b/>
        <sz val="16"/>
        <rFont val="바탕"/>
        <family val="1"/>
        <charset val="129"/>
      </rPr>
      <t/>
    </r>
    <phoneticPr fontId="3" type="noConversion"/>
  </si>
  <si>
    <t>1. 연결 손익계산서</t>
    <phoneticPr fontId="3" type="noConversion"/>
  </si>
  <si>
    <t>(단위 : 십억원)</t>
    <phoneticPr fontId="3" type="noConversion"/>
  </si>
  <si>
    <t>1Q17</t>
    <phoneticPr fontId="3" type="noConversion"/>
  </si>
  <si>
    <t>2Q17</t>
    <phoneticPr fontId="3" type="noConversion"/>
  </si>
  <si>
    <t>3Q17</t>
    <phoneticPr fontId="3" type="noConversion"/>
  </si>
  <si>
    <t>4Q17</t>
    <phoneticPr fontId="3" type="noConversion"/>
  </si>
  <si>
    <t>'17년 전체</t>
    <phoneticPr fontId="3" type="noConversion"/>
  </si>
  <si>
    <t>영업수익</t>
    <phoneticPr fontId="3" type="noConversion"/>
  </si>
  <si>
    <t>영업비용</t>
    <phoneticPr fontId="3" type="noConversion"/>
  </si>
  <si>
    <t xml:space="preserve">  종업원급여</t>
    <phoneticPr fontId="3" type="noConversion"/>
  </si>
  <si>
    <t xml:space="preserve">  지급수수료 및 판매수수료</t>
    <phoneticPr fontId="3" type="noConversion"/>
  </si>
  <si>
    <t xml:space="preserve">  광고선전비</t>
    <phoneticPr fontId="3" type="noConversion"/>
  </si>
  <si>
    <r>
      <t xml:space="preserve">  감가상각비</t>
    </r>
    <r>
      <rPr>
        <vertAlign val="superscript"/>
        <sz val="10"/>
        <color theme="1"/>
        <rFont val="맑은 고딕"/>
        <family val="3"/>
        <charset val="129"/>
        <scheme val="minor"/>
      </rPr>
      <t>1)</t>
    </r>
    <phoneticPr fontId="3" type="noConversion"/>
  </si>
  <si>
    <t xml:space="preserve">  망접속정산비용</t>
    <phoneticPr fontId="3" type="noConversion"/>
  </si>
  <si>
    <t xml:space="preserve">  전용회선료</t>
    <phoneticPr fontId="3" type="noConversion"/>
  </si>
  <si>
    <t xml:space="preserve">  전파사용료</t>
    <phoneticPr fontId="3" type="noConversion"/>
  </si>
  <si>
    <t xml:space="preserve">  상품매출원가</t>
    <phoneticPr fontId="3" type="noConversion"/>
  </si>
  <si>
    <t xml:space="preserve">  기타영업비용</t>
    <phoneticPr fontId="3" type="noConversion"/>
  </si>
  <si>
    <t>영업이익</t>
    <phoneticPr fontId="3" type="noConversion"/>
  </si>
  <si>
    <t>EBITDA</t>
    <phoneticPr fontId="3" type="noConversion"/>
  </si>
  <si>
    <t>EBITDA margin</t>
    <phoneticPr fontId="3" type="noConversion"/>
  </si>
  <si>
    <t>영업외수지</t>
    <phoneticPr fontId="3" type="noConversion"/>
  </si>
  <si>
    <t>법인세차감전계속사업이익</t>
    <phoneticPr fontId="3" type="noConversion"/>
  </si>
  <si>
    <t>당기순이익</t>
    <phoneticPr fontId="3" type="noConversion"/>
  </si>
  <si>
    <t xml:space="preserve">  지배회사지분순이익(손실)  </t>
    <phoneticPr fontId="3" type="noConversion"/>
  </si>
  <si>
    <t xml:space="preserve">  소수주주지분순이익(손실)</t>
    <phoneticPr fontId="3" type="noConversion"/>
  </si>
  <si>
    <t xml:space="preserve"> </t>
    <phoneticPr fontId="3" type="noConversion"/>
  </si>
  <si>
    <t>1) 감가상각비 : 경상연구개발비에 포함된 R&amp;D 관련 감가상각비 포함</t>
    <phoneticPr fontId="3" type="noConversion"/>
  </si>
  <si>
    <t>IV.  첨부</t>
    <phoneticPr fontId="3" type="noConversion"/>
  </si>
  <si>
    <t>2. 연결 재무상태표</t>
    <phoneticPr fontId="3" type="noConversion"/>
  </si>
  <si>
    <t>1Q17</t>
  </si>
  <si>
    <t>2Q17</t>
  </si>
  <si>
    <t>3Q17</t>
  </si>
  <si>
    <t>자산</t>
    <phoneticPr fontId="3" type="noConversion"/>
  </si>
  <si>
    <t>유동자산</t>
    <phoneticPr fontId="3" type="noConversion"/>
  </si>
  <si>
    <r>
      <t xml:space="preserve">   현금및단기매매증권</t>
    </r>
    <r>
      <rPr>
        <vertAlign val="superscript"/>
        <sz val="10"/>
        <color indexed="8"/>
        <rFont val="맑은 고딕"/>
        <family val="3"/>
        <charset val="129"/>
        <scheme val="minor"/>
      </rPr>
      <t>1)</t>
    </r>
    <phoneticPr fontId="3" type="noConversion"/>
  </si>
  <si>
    <t xml:space="preserve">   매출채권및기타채권</t>
    <phoneticPr fontId="3" type="noConversion"/>
  </si>
  <si>
    <t xml:space="preserve">   기타유동자산</t>
    <phoneticPr fontId="3" type="noConversion"/>
  </si>
  <si>
    <t>비유동자산</t>
    <phoneticPr fontId="3" type="noConversion"/>
  </si>
  <si>
    <t xml:space="preserve">   투자자산</t>
    <phoneticPr fontId="3" type="noConversion"/>
  </si>
  <si>
    <t xml:space="preserve">   기타비유동자산</t>
    <phoneticPr fontId="3" type="noConversion"/>
  </si>
  <si>
    <t>부채</t>
    <phoneticPr fontId="3" type="noConversion"/>
  </si>
  <si>
    <t>유동부채</t>
  </si>
  <si>
    <t xml:space="preserve">   단기차입금</t>
    <phoneticPr fontId="3" type="noConversion"/>
  </si>
  <si>
    <t xml:space="preserve">   매입채무및기타채무</t>
    <phoneticPr fontId="3" type="noConversion"/>
  </si>
  <si>
    <t xml:space="preserve">   기타유동부채</t>
    <phoneticPr fontId="3" type="noConversion"/>
  </si>
  <si>
    <t>비유동부채</t>
    <phoneticPr fontId="3" type="noConversion"/>
  </si>
  <si>
    <t xml:space="preserve">   사채및장기차입금</t>
    <phoneticPr fontId="3" type="noConversion"/>
  </si>
  <si>
    <t xml:space="preserve">   장기미지금금</t>
    <phoneticPr fontId="3" type="noConversion"/>
  </si>
  <si>
    <t xml:space="preserve">   기타비유동부채</t>
    <phoneticPr fontId="3" type="noConversion"/>
  </si>
  <si>
    <t>자본</t>
    <phoneticPr fontId="3" type="noConversion"/>
  </si>
  <si>
    <t xml:space="preserve">   이익잉여금</t>
    <phoneticPr fontId="3" type="noConversion"/>
  </si>
  <si>
    <r>
      <t xml:space="preserve">   기타포괄손익</t>
    </r>
    <r>
      <rPr>
        <vertAlign val="superscript"/>
        <sz val="10"/>
        <rFont val="맑은 고딕"/>
        <family val="3"/>
        <charset val="129"/>
        <scheme val="minor"/>
      </rPr>
      <t>2)</t>
    </r>
    <phoneticPr fontId="3" type="noConversion"/>
  </si>
  <si>
    <t xml:space="preserve">   소수주주지분</t>
    <phoneticPr fontId="3" type="noConversion"/>
  </si>
  <si>
    <t xml:space="preserve">1) 현금 및 단기매매증권 : 현금 및 현금등가물, 단기금융상품 및 단기매매증권 포함
</t>
    <phoneticPr fontId="3" type="noConversion"/>
  </si>
  <si>
    <t>2) 기타포괄손익누계 : 투자유가증권평가손익 및 파생상품평가손익</t>
  </si>
  <si>
    <t>3. SK텔레콤 별도 손익계산서</t>
    <phoneticPr fontId="3" type="noConversion"/>
  </si>
  <si>
    <t xml:space="preserve">  지급수수료</t>
  </si>
  <si>
    <r>
      <t xml:space="preserve">    </t>
    </r>
    <r>
      <rPr>
        <sz val="10"/>
        <color indexed="8"/>
        <rFont val="맑은 고딕"/>
        <family val="3"/>
        <charset val="129"/>
        <scheme val="minor"/>
      </rPr>
      <t>마케팅수수료</t>
    </r>
  </si>
  <si>
    <r>
      <t xml:space="preserve">    </t>
    </r>
    <r>
      <rPr>
        <sz val="10"/>
        <color indexed="8"/>
        <rFont val="맑은 고딕"/>
        <family val="3"/>
        <charset val="129"/>
        <scheme val="minor"/>
      </rPr>
      <t>기타수수료</t>
    </r>
  </si>
  <si>
    <t xml:space="preserve">  광고선전비</t>
  </si>
  <si>
    <r>
      <t xml:space="preserve">  </t>
    </r>
    <r>
      <rPr>
        <sz val="10"/>
        <color indexed="8"/>
        <rFont val="맑은 고딕"/>
        <family val="3"/>
        <charset val="129"/>
        <scheme val="minor"/>
      </rPr>
      <t>감가상각비</t>
    </r>
    <r>
      <rPr>
        <vertAlign val="superscript"/>
        <sz val="10"/>
        <color indexed="8"/>
        <rFont val="맑은 고딕"/>
        <family val="3"/>
        <charset val="129"/>
        <scheme val="minor"/>
      </rPr>
      <t>1)</t>
    </r>
    <phoneticPr fontId="3" type="noConversion"/>
  </si>
  <si>
    <r>
      <t xml:space="preserve">  </t>
    </r>
    <r>
      <rPr>
        <sz val="10"/>
        <color indexed="8"/>
        <rFont val="맑은 고딕"/>
        <family val="3"/>
        <charset val="129"/>
        <scheme val="minor"/>
      </rPr>
      <t>전용회선료</t>
    </r>
    <phoneticPr fontId="3" type="noConversion"/>
  </si>
  <si>
    <t>영업이익</t>
  </si>
  <si>
    <t>EBITDA</t>
  </si>
  <si>
    <t>EBITDA margin</t>
  </si>
  <si>
    <t>법인세차감전계속사업이익</t>
  </si>
  <si>
    <t>당기순이익</t>
  </si>
  <si>
    <r>
      <t>IV.  첨부</t>
    </r>
    <r>
      <rPr>
        <b/>
        <sz val="16"/>
        <rFont val="Times New Roman"/>
        <family val="1"/>
      </rPr>
      <t/>
    </r>
    <phoneticPr fontId="3" type="noConversion"/>
  </si>
  <si>
    <t>4. SK텔레콤 별도 재무상태표</t>
    <phoneticPr fontId="3" type="noConversion"/>
  </si>
  <si>
    <r>
      <t xml:space="preserve">   현금및단기매매증권</t>
    </r>
    <r>
      <rPr>
        <vertAlign val="superscript"/>
        <sz val="10"/>
        <rFont val="맑은 고딕"/>
        <family val="3"/>
        <charset val="129"/>
        <scheme val="minor"/>
      </rPr>
      <t>1)</t>
    </r>
    <phoneticPr fontId="3" type="noConversion"/>
  </si>
  <si>
    <t>비유동자산</t>
  </si>
  <si>
    <t>비유동부채</t>
  </si>
  <si>
    <t>1) 현금 및 단기매매증권 : 현금 및 현금등가물, 단기금융상품 및 단기매매증권 포함
2) 기타포괄손익누계 : 투자유가증권평가손익 및 파생상품평가손익</t>
    <phoneticPr fontId="3" type="noConversion"/>
  </si>
  <si>
    <t xml:space="preserve"> </t>
    <phoneticPr fontId="2" type="noConversion"/>
  </si>
  <si>
    <t xml:space="preserve">   이연법인세부채</t>
    <phoneticPr fontId="2" type="noConversion"/>
  </si>
  <si>
    <t>기본주당이익(원)</t>
    <phoneticPr fontId="3" type="noConversion"/>
  </si>
  <si>
    <t xml:space="preserve">   자본금 및 기타불입자본</t>
    <phoneticPr fontId="3" type="noConversion"/>
  </si>
  <si>
    <t xml:space="preserve">  이동전화수익</t>
    <phoneticPr fontId="2" type="noConversion"/>
  </si>
  <si>
    <t xml:space="preserve">  접속수익</t>
    <phoneticPr fontId="2" type="noConversion"/>
  </si>
  <si>
    <t xml:space="preserve">  기타</t>
    <phoneticPr fontId="2" type="noConversion"/>
  </si>
  <si>
    <t xml:space="preserve">  지분법손익</t>
    <phoneticPr fontId="3" type="noConversion"/>
  </si>
  <si>
    <t xml:space="preserve">   유무형자산</t>
    <phoneticPr fontId="3" type="noConversion"/>
  </si>
  <si>
    <t>1Q18초</t>
    <phoneticPr fontId="2" type="noConversion"/>
  </si>
  <si>
    <t>1Q18말</t>
    <phoneticPr fontId="2" type="noConversion"/>
  </si>
  <si>
    <t xml:space="preserve"> </t>
    <phoneticPr fontId="2" type="noConversion"/>
  </si>
  <si>
    <t>2018년 2분기 실적</t>
    <phoneticPr fontId="3" type="noConversion"/>
  </si>
  <si>
    <t>Seoul, Korea, July 27, 2018 – SK Telecom Co., Ltd. (KSE: 017670, NYSE: SKM) (“SK Telecom”), the leading wireless telecommunications company in Korea, today announced the results of its operations for the quarter ended June 30, 2018.</t>
    <phoneticPr fontId="3" type="noConversion"/>
  </si>
  <si>
    <t xml:space="preserve"> </t>
    <phoneticPr fontId="2" type="noConversion"/>
  </si>
  <si>
    <t>2Q18말</t>
    <phoneticPr fontId="2" type="noConversion"/>
  </si>
  <si>
    <t xml:space="preserve"> </t>
    <phoneticPr fontId="2" type="noConversion"/>
  </si>
  <si>
    <t xml:space="preserve"> </t>
    <phoneticPr fontId="2" type="noConversion"/>
  </si>
  <si>
    <t>1Q18
(구 회계기준)</t>
    <phoneticPr fontId="3" type="noConversion"/>
  </si>
  <si>
    <t>2Q18
(구 회계기준)</t>
    <phoneticPr fontId="3" type="noConversion"/>
  </si>
  <si>
    <t>1Q18
(IFRS 15)</t>
    <phoneticPr fontId="3" type="noConversion"/>
  </si>
  <si>
    <t>2Q18
(IFRS 15)</t>
    <phoneticPr fontId="3" type="noConversion"/>
  </si>
  <si>
    <t>조정*</t>
    <phoneticPr fontId="3" type="noConversion"/>
  </si>
  <si>
    <t>*IFRS 15 영향</t>
    <phoneticPr fontId="2" type="noConversion"/>
  </si>
  <si>
    <t>K-IFRS, 감사전 기준</t>
    <phoneticPr fontId="3" type="noConversion"/>
  </si>
  <si>
    <t>This material contains forward-looking statements with respect to the financial condition, results of operations and business of SK Telecom and its subsidiaries (the “Company”) and plans and objectives of the management of the Company. Statements that are not historical facts, including statements about the Company’s beliefs and expectations, are forward-looking statements. Such forward-looking statements involve known and unknown risks, uncertainties and other factors which may cause the actual results or performance of the Company to be materially different from any future results or performance expressed or implied by such forward-looking statements. 
The Company does not make any representation or warranty, expressed or implied, as to the accuracy or completeness of the information contained in this management presentation, and nothing contained herein is, or shall be relied upon as, a promise or representation, whether as to the past or the future.  Such forward-looking statements were based on current plans, estimates and projections of the Company and the political and economic environment in which the Company will operate in the future, and therefore you should not place undue reliance on them.  
Forward-looking statements speak only as of the date they are made, and the Company undertakes no obligation to update publicly any of them in light of new information or future events. Additional information concerning these and other risk factors are contained in the Company’s latest annual report on Form 20-F and in the Company’s other filings with the U.S. Securities and Exchange Commission (SEC).</t>
    <phoneticPr fontId="3" type="noConversion"/>
  </si>
  <si>
    <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</si>
</sst>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0.00_-;\-&quot;₩&quot;* #,##0.00_-;_-&quot;₩&quot;* &quot;-&quot;??_-;_-@_-"/>
    <numFmt numFmtId="176" formatCode="_(* #,##0_);_(* \(#,##0\);_(* &quot;-&quot;_);_(@_)"/>
    <numFmt numFmtId="177" formatCode="_(* #,##0.0_);_(* \(#,##0.0\);_(* &quot;-&quot;_);_(@_)"/>
    <numFmt numFmtId="178" formatCode="0.0%"/>
    <numFmt numFmtId="179" formatCode="_-&quot;₩&quot;* #,##0.0_-;\-&quot;₩&quot;* #,##0.0_-;_-&quot;₩&quot;* &quot;-&quot;?_-;_-@_-"/>
    <numFmt numFmtId="180" formatCode="_-&quot;₩&quot;* #,##0.0000000000000000_-;\-&quot;₩&quot;* #,##0.0000000000000000_-;_-&quot;₩&quot;* &quot;-&quot;??_-;_-@_-"/>
  </numFmts>
  <fonts count="39"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8"/>
      <name val="돋움"/>
      <family val="3"/>
      <charset val="129"/>
    </font>
    <font>
      <i/>
      <sz val="10"/>
      <name val="맑은 고딕"/>
      <family val="3"/>
      <charset val="129"/>
    </font>
    <font>
      <sz val="10"/>
      <name val="맑은 고딕"/>
      <family val="3"/>
      <charset val="129"/>
    </font>
    <font>
      <sz val="12"/>
      <name val="맑은 고딕"/>
      <family val="3"/>
      <charset val="129"/>
      <scheme val="minor"/>
    </font>
    <font>
      <sz val="14"/>
      <name val="맑은 고딕"/>
      <family val="3"/>
      <charset val="129"/>
      <scheme val="minor"/>
    </font>
    <font>
      <b/>
      <sz val="30"/>
      <name val="맑은 고딕"/>
      <family val="3"/>
      <charset val="129"/>
      <scheme val="minor"/>
    </font>
    <font>
      <b/>
      <sz val="9"/>
      <name val="맑은 고딕"/>
      <family val="3"/>
      <charset val="129"/>
      <scheme val="minor"/>
    </font>
    <font>
      <b/>
      <sz val="12"/>
      <name val="맑은 고딕"/>
      <family val="3"/>
      <charset val="129"/>
      <scheme val="minor"/>
    </font>
    <font>
      <sz val="12"/>
      <color rgb="FFFF0000"/>
      <name val="맑은 고딕"/>
      <family val="3"/>
      <charset val="129"/>
      <scheme val="minor"/>
    </font>
    <font>
      <sz val="10"/>
      <name val="맑은 고딕"/>
      <family val="3"/>
      <charset val="129"/>
      <scheme val="minor"/>
    </font>
    <font>
      <b/>
      <sz val="16"/>
      <name val="맑은 고딕"/>
      <family val="3"/>
      <charset val="129"/>
      <scheme val="minor"/>
    </font>
    <font>
      <b/>
      <sz val="16"/>
      <name val="바탕"/>
      <family val="1"/>
      <charset val="129"/>
    </font>
    <font>
      <b/>
      <sz val="14"/>
      <name val="맑은 고딕"/>
      <family val="3"/>
      <charset val="129"/>
      <scheme val="minor"/>
    </font>
    <font>
      <sz val="10"/>
      <color indexed="9"/>
      <name val="맑은 고딕"/>
      <family val="3"/>
      <charset val="129"/>
      <scheme val="minor"/>
    </font>
    <font>
      <b/>
      <sz val="11"/>
      <color rgb="FFFFFFFF"/>
      <name val="맑은 고딕"/>
      <family val="3"/>
      <charset val="129"/>
    </font>
    <font>
      <b/>
      <sz val="10"/>
      <color indexed="8"/>
      <name val="맑은 고딕"/>
      <family val="3"/>
      <charset val="129"/>
      <scheme val="minor"/>
    </font>
    <font>
      <b/>
      <sz val="10"/>
      <name val="맑은 고딕"/>
      <family val="3"/>
      <charset val="129"/>
    </font>
    <font>
      <b/>
      <sz val="10"/>
      <name val="맑은 고딕"/>
      <family val="3"/>
      <charset val="129"/>
      <scheme val="minor"/>
    </font>
    <font>
      <sz val="10"/>
      <color rgb="FF000000"/>
      <name val="맑은 고딕"/>
      <family val="3"/>
      <charset val="129"/>
    </font>
    <font>
      <vertAlign val="superscript"/>
      <sz val="10"/>
      <color theme="1"/>
      <name val="맑은 고딕"/>
      <family val="3"/>
      <charset val="129"/>
      <scheme val="minor"/>
    </font>
    <font>
      <b/>
      <sz val="10"/>
      <color theme="1"/>
      <name val="맑은 고딕"/>
      <family val="3"/>
      <charset val="129"/>
      <scheme val="minor"/>
    </font>
    <font>
      <i/>
      <sz val="10"/>
      <color theme="1"/>
      <name val="맑은 고딕"/>
      <family val="3"/>
      <charset val="129"/>
      <scheme val="minor"/>
    </font>
    <font>
      <i/>
      <sz val="8"/>
      <name val="맑은 고딕"/>
      <family val="3"/>
      <charset val="129"/>
      <scheme val="minor"/>
    </font>
    <font>
      <sz val="8"/>
      <name val="맑은 고딕"/>
      <family val="3"/>
      <charset val="129"/>
      <scheme val="minor"/>
    </font>
    <font>
      <b/>
      <sz val="10"/>
      <color rgb="FF000000"/>
      <name val="맑은 고딕"/>
      <family val="3"/>
      <charset val="129"/>
    </font>
    <font>
      <sz val="10"/>
      <color theme="1"/>
      <name val="맑은 고딕"/>
      <family val="3"/>
      <charset val="129"/>
      <scheme val="minor"/>
    </font>
    <font>
      <vertAlign val="superscript"/>
      <sz val="10"/>
      <color indexed="8"/>
      <name val="맑은 고딕"/>
      <family val="3"/>
      <charset val="129"/>
      <scheme val="minor"/>
    </font>
    <font>
      <vertAlign val="superscript"/>
      <sz val="10"/>
      <name val="맑은 고딕"/>
      <family val="3"/>
      <charset val="129"/>
      <scheme val="minor"/>
    </font>
    <font>
      <sz val="10"/>
      <color indexed="8"/>
      <name val="맑은 고딕"/>
      <family val="3"/>
      <charset val="129"/>
      <scheme val="minor"/>
    </font>
    <font>
      <i/>
      <sz val="10"/>
      <color indexed="8"/>
      <name val="맑은 고딕"/>
      <family val="3"/>
      <charset val="129"/>
      <scheme val="minor"/>
    </font>
    <font>
      <i/>
      <sz val="10"/>
      <color rgb="FF000000"/>
      <name val="맑은 고딕"/>
      <family val="3"/>
      <charset val="129"/>
    </font>
    <font>
      <b/>
      <sz val="16"/>
      <name val="Times New Roman"/>
      <family val="1"/>
    </font>
    <font>
      <b/>
      <sz val="11"/>
      <color theme="1"/>
      <name val="Arial"/>
      <family val="2"/>
    </font>
    <font>
      <sz val="12"/>
      <name val="Arial"/>
      <family val="2"/>
    </font>
    <font>
      <i/>
      <sz val="10"/>
      <name val="Arial"/>
      <family val="2"/>
    </font>
    <font>
      <sz val="11"/>
      <color theme="1"/>
      <name val="Arial"/>
      <family val="2"/>
    </font>
  </fonts>
  <fills count="8">
    <fill>
      <patternFill patternType="none"/>
    </fill>
    <fill>
      <patternFill patternType="gray125"/>
    </fill>
    <fill>
      <patternFill patternType="solid">
        <fgColor theme="1" tint="0.499984740745262"/>
        <bgColor indexed="64"/>
      </patternFill>
    </fill>
    <fill>
      <patternFill patternType="solid">
        <fgColor rgb="FF808080"/>
        <bgColor rgb="FF000000"/>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
      <patternFill patternType="solid">
        <fgColor theme="0"/>
        <bgColor indexed="64"/>
      </patternFill>
    </fill>
  </fills>
  <borders count="26">
    <border>
      <left/>
      <right/>
      <top/>
      <bottom/>
      <diagonal/>
    </border>
    <border>
      <left/>
      <right/>
      <top style="thin">
        <color theme="0" tint="-4.9989318521683403E-2"/>
      </top>
      <bottom style="thin">
        <color theme="0" tint="-4.9989318521683403E-2"/>
      </bottom>
      <diagonal/>
    </border>
    <border>
      <left/>
      <right/>
      <top style="thin">
        <color rgb="FFF2F2F2"/>
      </top>
      <bottom style="thin">
        <color rgb="FFF2F2F2"/>
      </bottom>
      <diagonal/>
    </border>
    <border>
      <left/>
      <right/>
      <top style="thin">
        <color theme="0" tint="-4.9989318521683403E-2"/>
      </top>
      <bottom style="thin">
        <color theme="0" tint="-0.14999847407452621"/>
      </bottom>
      <diagonal/>
    </border>
    <border>
      <left/>
      <right/>
      <top style="thin">
        <color rgb="FFF2F2F2"/>
      </top>
      <bottom style="thin">
        <color rgb="FFD9D9D9"/>
      </bottom>
      <diagonal/>
    </border>
    <border>
      <left/>
      <right/>
      <top style="thin">
        <color theme="1" tint="0.499984740745262"/>
      </top>
      <bottom style="thin">
        <color theme="1" tint="0.499984740745262"/>
      </bottom>
      <diagonal/>
    </border>
    <border>
      <left/>
      <right/>
      <top style="thin">
        <color rgb="FF808080"/>
      </top>
      <bottom style="thin">
        <color rgb="FF808080"/>
      </bottom>
      <diagonal/>
    </border>
    <border>
      <left/>
      <right/>
      <top style="thin">
        <color theme="0" tint="-0.24994659260841701"/>
      </top>
      <bottom style="thin">
        <color theme="0" tint="-0.14996795556505021"/>
      </bottom>
      <diagonal/>
    </border>
    <border>
      <left/>
      <right/>
      <top style="thin">
        <color theme="0" tint="-0.14996795556505021"/>
      </top>
      <bottom style="thin">
        <color theme="0" tint="-0.14996795556505021"/>
      </bottom>
      <diagonal/>
    </border>
    <border>
      <left/>
      <right/>
      <top/>
      <bottom style="thin">
        <color rgb="FFF2F2F2"/>
      </bottom>
      <diagonal/>
    </border>
    <border>
      <left/>
      <right/>
      <top style="thin">
        <color rgb="FFD9D9D9"/>
      </top>
      <bottom style="thin">
        <color rgb="FFD9D9D9"/>
      </bottom>
      <diagonal/>
    </border>
    <border>
      <left/>
      <right/>
      <top style="thin">
        <color theme="0" tint="-0.14996795556505021"/>
      </top>
      <bottom style="thin">
        <color theme="0" tint="-4.9989318521683403E-2"/>
      </bottom>
      <diagonal/>
    </border>
    <border>
      <left/>
      <right/>
      <top style="thin">
        <color rgb="FFD9D9D9"/>
      </top>
      <bottom style="thin">
        <color rgb="FFF2F2F2"/>
      </bottom>
      <diagonal/>
    </border>
    <border>
      <left/>
      <right/>
      <top style="thin">
        <color theme="0" tint="-4.9989318521683403E-2"/>
      </top>
      <bottom/>
      <diagonal/>
    </border>
    <border>
      <left/>
      <right/>
      <top style="thin">
        <color rgb="FFF2F2F2"/>
      </top>
      <bottom/>
      <diagonal/>
    </border>
    <border>
      <left/>
      <right/>
      <top style="thin">
        <color theme="0" tint="-4.9989318521683403E-2"/>
      </top>
      <bottom style="hair">
        <color theme="0" tint="-0.14996795556505021"/>
      </bottom>
      <diagonal/>
    </border>
    <border>
      <left/>
      <right/>
      <top style="thin">
        <color theme="0" tint="-4.9989318521683403E-2"/>
      </top>
      <bottom style="thin">
        <color theme="0" tint="-0.14996795556505021"/>
      </bottom>
      <diagonal/>
    </border>
    <border>
      <left/>
      <right/>
      <top style="thin">
        <color theme="1" tint="0.499984740745262"/>
      </top>
      <bottom style="thin">
        <color theme="0" tint="-0.14996795556505021"/>
      </bottom>
      <diagonal/>
    </border>
    <border>
      <left/>
      <right/>
      <top style="thin">
        <color rgb="FF808080"/>
      </top>
      <bottom/>
      <diagonal/>
    </border>
    <border>
      <left/>
      <right/>
      <top style="thin">
        <color rgb="FF808080"/>
      </top>
      <bottom style="thin">
        <color rgb="FFD9D9D9"/>
      </bottom>
      <diagonal/>
    </border>
    <border>
      <left/>
      <right/>
      <top/>
      <bottom style="thin">
        <color rgb="FFD9D9D9"/>
      </bottom>
      <diagonal/>
    </border>
    <border>
      <left/>
      <right/>
      <top style="thin">
        <color theme="0" tint="-4.9989318521683403E-2"/>
      </top>
      <bottom style="thin">
        <color theme="0" tint="-0.24994659260841701"/>
      </bottom>
      <diagonal/>
    </border>
    <border>
      <left/>
      <right/>
      <top style="thin">
        <color rgb="FFF2F2F2"/>
      </top>
      <bottom style="thin">
        <color rgb="FFBFBFBF"/>
      </bottom>
      <diagonal/>
    </border>
    <border>
      <left/>
      <right/>
      <top/>
      <bottom style="thin">
        <color theme="0" tint="-0.14996795556505021"/>
      </bottom>
      <diagonal/>
    </border>
    <border>
      <left/>
      <right/>
      <top style="thin">
        <color rgb="FFF2F2F2"/>
      </top>
      <bottom style="thin">
        <color theme="0" tint="-0.24994659260841701"/>
      </bottom>
      <diagonal/>
    </border>
    <border>
      <left/>
      <right/>
      <top style="hair">
        <color theme="2"/>
      </top>
      <bottom style="hair">
        <color theme="2"/>
      </bottom>
      <diagonal/>
    </border>
  </borders>
  <cellStyleXfs count="3">
    <xf numFmtId="0" fontId="0"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5">
    <xf numFmtId="0" fontId="0" fillId="0" borderId="0" xfId="0">
      <alignment vertical="center"/>
    </xf>
    <xf numFmtId="0" fontId="6" fillId="0" borderId="0" xfId="0" applyFont="1" applyBorder="1" applyAlignment="1"/>
    <xf numFmtId="0" fontId="6" fillId="0" borderId="0" xfId="0" applyFont="1" applyAlignment="1"/>
    <xf numFmtId="0" fontId="7" fillId="0" borderId="0" xfId="0" applyFont="1" applyAlignment="1"/>
    <xf numFmtId="0" fontId="9" fillId="0" borderId="0" xfId="0" applyFont="1" applyAlignment="1">
      <alignment horizontal="centerContinuous"/>
    </xf>
    <xf numFmtId="0" fontId="10" fillId="0" borderId="0" xfId="0" applyFont="1" applyAlignment="1">
      <alignment horizontal="centerContinuous"/>
    </xf>
    <xf numFmtId="0" fontId="10" fillId="0" borderId="0" xfId="0" applyFont="1" applyAlignment="1"/>
    <xf numFmtId="0" fontId="11" fillId="0" borderId="0" xfId="0" applyNumberFormat="1" applyFont="1" applyAlignment="1">
      <alignment horizontal="left"/>
    </xf>
    <xf numFmtId="0" fontId="12" fillId="0" borderId="0" xfId="0" applyFont="1" applyAlignment="1"/>
    <xf numFmtId="0" fontId="12" fillId="0" borderId="0" xfId="0" applyFont="1" applyBorder="1" applyAlignment="1">
      <alignment vertical="center"/>
    </xf>
    <xf numFmtId="0" fontId="13" fillId="0" borderId="0" xfId="0" applyFont="1" applyBorder="1" applyAlignment="1">
      <alignment vertical="center"/>
    </xf>
    <xf numFmtId="0" fontId="15" fillId="0" borderId="0" xfId="0" applyFont="1" applyBorder="1" applyAlignment="1">
      <alignment vertical="center"/>
    </xf>
    <xf numFmtId="0" fontId="16" fillId="2" borderId="0" xfId="0" applyFont="1" applyFill="1" applyBorder="1" applyAlignment="1">
      <alignment horizontal="left" vertical="center" wrapText="1"/>
    </xf>
    <xf numFmtId="0" fontId="18" fillId="4" borderId="0" xfId="0" applyFont="1" applyFill="1" applyBorder="1" applyAlignment="1">
      <alignment horizontal="justify" vertical="center"/>
    </xf>
    <xf numFmtId="177" fontId="19" fillId="5" borderId="0" xfId="1" applyNumberFormat="1" applyFont="1" applyFill="1" applyBorder="1" applyAlignment="1">
      <alignment horizontal="right" vertical="center" wrapText="1"/>
    </xf>
    <xf numFmtId="0" fontId="20" fillId="0" borderId="0" xfId="0" applyFont="1" applyBorder="1" applyAlignment="1">
      <alignment vertical="center"/>
    </xf>
    <xf numFmtId="0" fontId="12" fillId="0" borderId="1" xfId="0" applyFont="1" applyFill="1" applyBorder="1" applyAlignment="1">
      <alignment horizontal="justify" vertical="center"/>
    </xf>
    <xf numFmtId="177" fontId="21" fillId="6" borderId="2" xfId="1" applyNumberFormat="1" applyFont="1" applyFill="1" applyBorder="1" applyAlignment="1">
      <alignment horizontal="right" vertical="center" wrapText="1"/>
    </xf>
    <xf numFmtId="0" fontId="23" fillId="4" borderId="3" xfId="0" applyFont="1" applyFill="1" applyBorder="1" applyAlignment="1">
      <alignment horizontal="justify" vertical="center"/>
    </xf>
    <xf numFmtId="0" fontId="24" fillId="0" borderId="0" xfId="0" applyFont="1" applyFill="1" applyBorder="1" applyAlignment="1">
      <alignment horizontal="left" vertical="center"/>
    </xf>
    <xf numFmtId="177" fontId="21" fillId="6" borderId="0" xfId="1" applyNumberFormat="1" applyFont="1" applyFill="1" applyBorder="1" applyAlignment="1">
      <alignment horizontal="right" vertical="center" wrapText="1"/>
    </xf>
    <xf numFmtId="178" fontId="4" fillId="6" borderId="0" xfId="2" applyNumberFormat="1" applyFont="1" applyFill="1" applyBorder="1" applyAlignment="1">
      <alignment horizontal="right" vertical="center" wrapText="1"/>
    </xf>
    <xf numFmtId="0" fontId="23" fillId="4" borderId="0" xfId="0" applyFont="1" applyFill="1" applyBorder="1" applyAlignment="1">
      <alignment horizontal="justify" vertical="center"/>
    </xf>
    <xf numFmtId="0" fontId="25" fillId="7" borderId="0" xfId="0" applyFont="1" applyFill="1" applyBorder="1" applyAlignment="1"/>
    <xf numFmtId="0" fontId="12" fillId="7" borderId="0" xfId="0" applyFont="1" applyFill="1" applyBorder="1" applyAlignment="1">
      <alignment vertical="center"/>
    </xf>
    <xf numFmtId="0" fontId="26" fillId="0" borderId="0" xfId="0" applyFont="1" applyBorder="1" applyAlignment="1"/>
    <xf numFmtId="0" fontId="26" fillId="0" borderId="0"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6" fillId="2" borderId="5" xfId="0" applyFont="1" applyFill="1" applyBorder="1" applyAlignment="1">
      <alignment horizontal="left" vertical="center" wrapText="1"/>
    </xf>
    <xf numFmtId="0" fontId="20" fillId="4" borderId="7" xfId="0" applyFont="1" applyFill="1" applyBorder="1" applyAlignment="1">
      <alignment horizontal="justify" vertical="center"/>
    </xf>
    <xf numFmtId="177" fontId="27" fillId="5" borderId="0" xfId="1" applyNumberFormat="1" applyFont="1" applyFill="1" applyBorder="1" applyAlignment="1">
      <alignment horizontal="right" vertical="center" wrapText="1"/>
    </xf>
    <xf numFmtId="0" fontId="20" fillId="4" borderId="8" xfId="0" applyFont="1" applyFill="1" applyBorder="1" applyAlignment="1">
      <alignment horizontal="justify" vertical="center"/>
    </xf>
    <xf numFmtId="177" fontId="27" fillId="5" borderId="9" xfId="1" applyNumberFormat="1" applyFont="1" applyFill="1" applyBorder="1" applyAlignment="1">
      <alignment horizontal="right" vertical="center" wrapText="1"/>
    </xf>
    <xf numFmtId="0" fontId="28" fillId="0" borderId="11" xfId="0" applyFont="1" applyFill="1" applyBorder="1" applyAlignment="1">
      <alignment horizontal="justify" vertical="center"/>
    </xf>
    <xf numFmtId="177" fontId="21" fillId="0" borderId="9" xfId="1" applyNumberFormat="1" applyFont="1" applyFill="1" applyBorder="1" applyAlignment="1">
      <alignment horizontal="right" vertical="center" wrapText="1"/>
    </xf>
    <xf numFmtId="177" fontId="21" fillId="0" borderId="2" xfId="1" applyNumberFormat="1" applyFont="1" applyFill="1" applyBorder="1" applyAlignment="1">
      <alignment horizontal="right" vertical="center" wrapText="1"/>
    </xf>
    <xf numFmtId="0" fontId="12" fillId="0" borderId="13" xfId="0" applyFont="1" applyFill="1" applyBorder="1" applyAlignment="1">
      <alignment horizontal="justify" vertical="center"/>
    </xf>
    <xf numFmtId="177" fontId="21" fillId="0" borderId="0" xfId="1" applyNumberFormat="1" applyFont="1" applyFill="1" applyBorder="1" applyAlignment="1">
      <alignment horizontal="right" vertical="center" wrapText="1"/>
    </xf>
    <xf numFmtId="0" fontId="12" fillId="0" borderId="11" xfId="0" applyFont="1" applyFill="1" applyBorder="1" applyAlignment="1">
      <alignment horizontal="justify" vertical="center"/>
    </xf>
    <xf numFmtId="0" fontId="12" fillId="7" borderId="11" xfId="0" applyFont="1" applyFill="1" applyBorder="1" applyAlignment="1">
      <alignment horizontal="justify" vertical="center"/>
    </xf>
    <xf numFmtId="0" fontId="12" fillId="7" borderId="1" xfId="0" applyFont="1" applyFill="1" applyBorder="1" applyAlignment="1">
      <alignment horizontal="justify" vertical="center"/>
    </xf>
    <xf numFmtId="0" fontId="12" fillId="7" borderId="15" xfId="0" applyFont="1" applyFill="1" applyBorder="1" applyAlignment="1">
      <alignment horizontal="justify" vertical="center"/>
    </xf>
    <xf numFmtId="0" fontId="12" fillId="0" borderId="16" xfId="0" applyFont="1" applyFill="1" applyBorder="1" applyAlignment="1">
      <alignment horizontal="justify" vertical="center"/>
    </xf>
    <xf numFmtId="177" fontId="5" fillId="0" borderId="4" xfId="1" applyNumberFormat="1" applyFont="1" applyFill="1" applyBorder="1" applyAlignment="1">
      <alignment horizontal="right" vertical="center" wrapText="1"/>
    </xf>
    <xf numFmtId="0" fontId="12" fillId="0" borderId="0" xfId="0" applyFont="1" applyFill="1" applyBorder="1" applyAlignment="1">
      <alignment horizontal="justify" vertical="center"/>
    </xf>
    <xf numFmtId="0" fontId="26" fillId="0" borderId="0" xfId="0" applyFont="1" applyFill="1" applyBorder="1" applyAlignment="1">
      <alignment vertical="center"/>
    </xf>
    <xf numFmtId="0" fontId="26" fillId="0" borderId="0" xfId="0" applyFont="1" applyAlignment="1">
      <alignment vertical="center"/>
    </xf>
    <xf numFmtId="0" fontId="18" fillId="4" borderId="17" xfId="0" applyFont="1" applyFill="1" applyBorder="1" applyAlignment="1">
      <alignment horizontal="justify" vertical="center"/>
    </xf>
    <xf numFmtId="177" fontId="27" fillId="5" borderId="18" xfId="1" applyNumberFormat="1" applyFont="1" applyFill="1" applyBorder="1" applyAlignment="1">
      <alignment horizontal="right" vertical="center" wrapText="1"/>
    </xf>
    <xf numFmtId="0" fontId="20" fillId="0" borderId="0" xfId="0" applyFont="1" applyAlignment="1">
      <alignment vertical="center"/>
    </xf>
    <xf numFmtId="0" fontId="18" fillId="4" borderId="8" xfId="0" applyFont="1" applyFill="1" applyBorder="1" applyAlignment="1">
      <alignment horizontal="justify" vertical="center"/>
    </xf>
    <xf numFmtId="0" fontId="31" fillId="0" borderId="11" xfId="0" applyFont="1" applyFill="1" applyBorder="1" applyAlignment="1">
      <alignment horizontal="justify" vertical="center"/>
    </xf>
    <xf numFmtId="0" fontId="31" fillId="0" borderId="1" xfId="0" applyFont="1" applyFill="1" applyBorder="1" applyAlignment="1">
      <alignment horizontal="justify" vertical="center"/>
    </xf>
    <xf numFmtId="0" fontId="28" fillId="0" borderId="1" xfId="0" applyFont="1" applyFill="1" applyBorder="1" applyAlignment="1">
      <alignment horizontal="justify" vertical="center"/>
    </xf>
    <xf numFmtId="0" fontId="31" fillId="0" borderId="16" xfId="0" applyFont="1" applyFill="1" applyBorder="1" applyAlignment="1">
      <alignment horizontal="justify" vertical="center"/>
    </xf>
    <xf numFmtId="0" fontId="18" fillId="4" borderId="8" xfId="0" applyFont="1" applyFill="1" applyBorder="1" applyAlignment="1">
      <alignment horizontal="left" vertical="center"/>
    </xf>
    <xf numFmtId="177" fontId="27" fillId="5" borderId="2" xfId="1" applyNumberFormat="1" applyFont="1" applyFill="1" applyBorder="1" applyAlignment="1">
      <alignment horizontal="right" vertical="center" wrapText="1"/>
    </xf>
    <xf numFmtId="0" fontId="32" fillId="0" borderId="11" xfId="0" applyFont="1" applyFill="1" applyBorder="1" applyAlignment="1">
      <alignment horizontal="left" vertical="center"/>
    </xf>
    <xf numFmtId="0" fontId="32" fillId="0" borderId="16" xfId="0" applyFont="1" applyFill="1" applyBorder="1" applyAlignment="1">
      <alignment horizontal="left" vertical="center"/>
    </xf>
    <xf numFmtId="178" fontId="33" fillId="0" borderId="4" xfId="2" applyNumberFormat="1" applyFont="1" applyFill="1" applyBorder="1" applyAlignment="1">
      <alignment horizontal="right" vertical="center" wrapText="1"/>
    </xf>
    <xf numFmtId="177" fontId="27" fillId="5" borderId="20" xfId="1" applyNumberFormat="1" applyFont="1" applyFill="1" applyBorder="1" applyAlignment="1">
      <alignment horizontal="right" vertical="center" wrapText="1"/>
    </xf>
    <xf numFmtId="0" fontId="25" fillId="0" borderId="0" xfId="0" applyFont="1" applyAlignment="1"/>
    <xf numFmtId="0" fontId="26" fillId="0" borderId="0" xfId="0" applyFont="1" applyAlignment="1"/>
    <xf numFmtId="0" fontId="25" fillId="0" borderId="0" xfId="0" applyFont="1" applyAlignment="1">
      <alignment vertical="center"/>
    </xf>
    <xf numFmtId="0" fontId="20" fillId="4" borderId="17" xfId="0" applyFont="1" applyFill="1" applyBorder="1" applyAlignment="1">
      <alignment horizontal="justify" vertical="center"/>
    </xf>
    <xf numFmtId="177" fontId="19" fillId="5" borderId="19" xfId="1" applyNumberFormat="1" applyFont="1" applyFill="1" applyBorder="1" applyAlignment="1">
      <alignment horizontal="right" vertical="center" wrapText="1"/>
    </xf>
    <xf numFmtId="177" fontId="19" fillId="5" borderId="10" xfId="1" applyNumberFormat="1" applyFont="1" applyFill="1" applyBorder="1" applyAlignment="1">
      <alignment horizontal="right" vertical="center" wrapText="1"/>
    </xf>
    <xf numFmtId="177" fontId="5" fillId="0" borderId="2" xfId="1" applyNumberFormat="1" applyFont="1" applyFill="1" applyBorder="1" applyAlignment="1">
      <alignment horizontal="right" vertical="center" wrapText="1"/>
    </xf>
    <xf numFmtId="177" fontId="5" fillId="0" borderId="12" xfId="1" applyNumberFormat="1" applyFont="1" applyFill="1" applyBorder="1" applyAlignment="1">
      <alignment horizontal="right" vertical="center" wrapText="1"/>
    </xf>
    <xf numFmtId="177" fontId="5" fillId="0" borderId="14" xfId="1" applyNumberFormat="1" applyFont="1" applyFill="1" applyBorder="1" applyAlignment="1">
      <alignment horizontal="right" vertical="center" wrapText="1"/>
    </xf>
    <xf numFmtId="0" fontId="12" fillId="0" borderId="21" xfId="0" applyFont="1" applyFill="1" applyBorder="1" applyAlignment="1">
      <alignment horizontal="justify" vertical="center"/>
    </xf>
    <xf numFmtId="177" fontId="5" fillId="0" borderId="22" xfId="1" applyNumberFormat="1" applyFont="1" applyFill="1" applyBorder="1" applyAlignment="1">
      <alignment horizontal="right" vertical="center" wrapText="1"/>
    </xf>
    <xf numFmtId="177" fontId="19" fillId="5" borderId="20" xfId="1" applyNumberFormat="1" applyFont="1" applyFill="1" applyBorder="1" applyAlignment="1">
      <alignment horizontal="right" vertical="center" wrapText="1"/>
    </xf>
    <xf numFmtId="0" fontId="12" fillId="7" borderId="16" xfId="0" applyFont="1" applyFill="1" applyBorder="1" applyAlignment="1">
      <alignment horizontal="justify" vertical="center"/>
    </xf>
    <xf numFmtId="0" fontId="25" fillId="0" borderId="0" xfId="0" applyFont="1" applyBorder="1" applyAlignment="1">
      <alignment vertical="center"/>
    </xf>
    <xf numFmtId="0" fontId="12" fillId="7" borderId="13" xfId="0" applyFont="1" applyFill="1" applyBorder="1" applyAlignment="1">
      <alignment horizontal="justify" vertical="center"/>
    </xf>
    <xf numFmtId="0" fontId="17" fillId="3" borderId="0" xfId="0" quotePrefix="1" applyFont="1" applyFill="1" applyBorder="1" applyAlignment="1">
      <alignment horizontal="center" vertical="center" wrapText="1"/>
    </xf>
    <xf numFmtId="176" fontId="19" fillId="5" borderId="0" xfId="1" applyNumberFormat="1" applyFont="1" applyFill="1" applyBorder="1" applyAlignment="1">
      <alignment horizontal="right" vertical="center" wrapText="1"/>
    </xf>
    <xf numFmtId="0" fontId="17" fillId="3" borderId="6" xfId="0" applyFont="1" applyFill="1" applyBorder="1" applyAlignment="1">
      <alignment horizontal="center" vertical="center" wrapText="1"/>
    </xf>
    <xf numFmtId="44" fontId="12" fillId="0" borderId="0" xfId="0" applyNumberFormat="1" applyFont="1" applyAlignment="1">
      <alignment vertical="center"/>
    </xf>
    <xf numFmtId="0" fontId="31" fillId="0" borderId="23" xfId="0" applyFont="1" applyFill="1" applyBorder="1" applyAlignment="1">
      <alignment horizontal="justify" vertical="center"/>
    </xf>
    <xf numFmtId="0" fontId="12" fillId="0" borderId="0" xfId="0" applyFont="1" applyFill="1" applyAlignment="1">
      <alignment vertical="center"/>
    </xf>
    <xf numFmtId="177" fontId="5" fillId="0" borderId="9" xfId="1" applyNumberFormat="1" applyFont="1" applyFill="1" applyBorder="1" applyAlignment="1">
      <alignment horizontal="right" vertical="center" wrapText="1"/>
    </xf>
    <xf numFmtId="0" fontId="26" fillId="0" borderId="0" xfId="0" applyFont="1" applyFill="1" applyBorder="1" applyAlignment="1">
      <alignment horizontal="left" vertical="center" wrapText="1"/>
    </xf>
    <xf numFmtId="178" fontId="26" fillId="0" borderId="0" xfId="2" applyNumberFormat="1" applyFont="1" applyBorder="1" applyAlignment="1">
      <alignment vertical="center"/>
    </xf>
    <xf numFmtId="178" fontId="12" fillId="0" borderId="0" xfId="2" applyNumberFormat="1" applyFont="1" applyBorder="1" applyAlignment="1">
      <alignment vertical="center"/>
    </xf>
    <xf numFmtId="177" fontId="19" fillId="5" borderId="9" xfId="1" applyNumberFormat="1" applyFont="1" applyFill="1" applyBorder="1" applyAlignment="1">
      <alignment horizontal="right" vertical="center" wrapText="1"/>
    </xf>
    <xf numFmtId="177" fontId="5" fillId="0" borderId="0" xfId="1" applyNumberFormat="1" applyFont="1" applyFill="1" applyBorder="1" applyAlignment="1">
      <alignment horizontal="right" vertical="center" wrapText="1"/>
    </xf>
    <xf numFmtId="0" fontId="12" fillId="0" borderId="0" xfId="0" applyFont="1" applyFill="1" applyBorder="1" applyAlignment="1">
      <alignment vertical="center"/>
    </xf>
    <xf numFmtId="0" fontId="17" fillId="0" borderId="0" xfId="0" quotePrefix="1" applyFont="1" applyFill="1" applyBorder="1" applyAlignment="1">
      <alignment horizontal="center" vertical="center" wrapText="1"/>
    </xf>
    <xf numFmtId="177" fontId="19" fillId="0" borderId="0" xfId="1" applyNumberFormat="1" applyFont="1" applyFill="1" applyBorder="1" applyAlignment="1">
      <alignment horizontal="right" vertical="center" wrapText="1"/>
    </xf>
    <xf numFmtId="178" fontId="4" fillId="0" borderId="0" xfId="2" applyNumberFormat="1" applyFont="1" applyFill="1" applyBorder="1" applyAlignment="1">
      <alignment horizontal="right" vertical="center" wrapText="1"/>
    </xf>
    <xf numFmtId="176" fontId="19" fillId="0" borderId="0" xfId="1" applyNumberFormat="1" applyFont="1" applyFill="1" applyBorder="1" applyAlignment="1">
      <alignment horizontal="right" vertical="center" wrapText="1"/>
    </xf>
    <xf numFmtId="178" fontId="26" fillId="0" borderId="0" xfId="2" applyNumberFormat="1" applyFont="1" applyFill="1" applyBorder="1" applyAlignment="1">
      <alignment vertical="center"/>
    </xf>
    <xf numFmtId="178" fontId="12" fillId="0" borderId="0" xfId="2" applyNumberFormat="1" applyFont="1" applyFill="1" applyBorder="1" applyAlignment="1">
      <alignment vertical="center"/>
    </xf>
    <xf numFmtId="180" fontId="12" fillId="0" borderId="0" xfId="0" applyNumberFormat="1" applyFont="1" applyBorder="1" applyAlignment="1">
      <alignment vertical="center"/>
    </xf>
    <xf numFmtId="177" fontId="5" fillId="0" borderId="24" xfId="1" applyNumberFormat="1" applyFont="1" applyFill="1" applyBorder="1" applyAlignment="1">
      <alignment horizontal="right" vertical="center" wrapText="1"/>
    </xf>
    <xf numFmtId="179" fontId="26" fillId="0" borderId="0" xfId="0" applyNumberFormat="1" applyFont="1" applyAlignment="1">
      <alignment vertical="center"/>
    </xf>
    <xf numFmtId="44" fontId="20" fillId="0" borderId="0" xfId="0" applyNumberFormat="1" applyFont="1" applyBorder="1" applyAlignment="1">
      <alignment vertical="center"/>
    </xf>
    <xf numFmtId="177" fontId="26" fillId="0" borderId="0" xfId="0" applyNumberFormat="1" applyFont="1" applyBorder="1" applyAlignment="1">
      <alignment vertical="center"/>
    </xf>
    <xf numFmtId="44" fontId="12" fillId="0" borderId="0" xfId="0" applyNumberFormat="1" applyFont="1" applyBorder="1" applyAlignment="1">
      <alignment vertical="center"/>
    </xf>
    <xf numFmtId="0" fontId="12" fillId="0" borderId="0" xfId="0" applyFont="1" applyAlignment="1">
      <alignment horizontal="center" vertical="center"/>
    </xf>
    <xf numFmtId="0" fontId="17" fillId="3" borderId="6" xfId="0" quotePrefix="1" applyFont="1"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36" fillId="0" borderId="0" xfId="0" applyFont="1" applyAlignment="1"/>
    <xf numFmtId="0" fontId="35" fillId="0" borderId="0" xfId="0" applyFont="1" applyBorder="1" applyAlignment="1">
      <alignment horizontal="justify" vertical="center" wrapText="1"/>
    </xf>
    <xf numFmtId="0" fontId="37" fillId="0" borderId="0" xfId="0" applyFont="1" applyAlignment="1">
      <alignment horizontal="left" wrapText="1"/>
    </xf>
    <xf numFmtId="0" fontId="38" fillId="0" borderId="0" xfId="0" applyFont="1" applyAlignment="1">
      <alignment horizontal="left" wrapText="1"/>
    </xf>
    <xf numFmtId="0" fontId="8" fillId="0" borderId="0" xfId="0" applyFont="1" applyAlignment="1">
      <alignment horizontal="center"/>
    </xf>
    <xf numFmtId="0" fontId="9" fillId="0" borderId="0" xfId="0" applyFont="1" applyAlignment="1">
      <alignment horizontal="center"/>
    </xf>
    <xf numFmtId="177" fontId="21" fillId="0" borderId="25" xfId="1" applyNumberFormat="1" applyFont="1" applyFill="1" applyBorder="1" applyAlignment="1">
      <alignment horizontal="right" vertical="center" wrapText="1"/>
    </xf>
    <xf numFmtId="177" fontId="21" fillId="0" borderId="8" xfId="1" applyNumberFormat="1" applyFont="1" applyFill="1" applyBorder="1" applyAlignment="1">
      <alignment horizontal="right" vertical="center" wrapText="1"/>
    </xf>
  </cellXfs>
  <cellStyles count="3">
    <cellStyle name="백분율" xfId="2" builtinId="5"/>
    <cellStyle name="쉼표 [0]" xfId="1" builtinId="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209550</xdr:colOff>
      <xdr:row>11</xdr:row>
      <xdr:rowOff>47625</xdr:rowOff>
    </xdr:from>
    <xdr:to>
      <xdr:col>5</xdr:col>
      <xdr:colOff>38100</xdr:colOff>
      <xdr:row>16</xdr:row>
      <xdr:rowOff>171450</xdr:rowOff>
    </xdr:to>
    <xdr:pic>
      <xdr:nvPicPr>
        <xdr:cNvPr id="2" name="Picture 2" descr="SK telecom">
          <a:extLst>
            <a:ext uri="{FF2B5EF4-FFF2-40B4-BE49-F238E27FC236}">
              <a16:creationId xmlns:a16="http://schemas.microsoft.com/office/drawing/2014/main" id="{6673C1D9-D106-4BD1-869D-7C63CAE834B4}"/>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714500" y="4229100"/>
          <a:ext cx="2085975" cy="1219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85"/>
  <sheetViews>
    <sheetView showGridLines="0" view="pageBreakPreview" topLeftCell="A13" zoomScaleNormal="100" zoomScaleSheetLayoutView="100" workbookViewId="0">
      <selection activeCell="E8" sqref="E8"/>
    </sheetView>
  </sheetViews>
  <sheetFormatPr defaultRowHeight="17.25" x14ac:dyDescent="0.3"/>
  <cols>
    <col min="1" max="7" width="9.875" style="2" customWidth="1"/>
    <col min="8" max="16384" width="9" style="2"/>
  </cols>
  <sheetData>
    <row r="3" spans="1:7" ht="32.25" customHeight="1" x14ac:dyDescent="0.35">
      <c r="A3" s="3"/>
    </row>
    <row r="4" spans="1:7" ht="45" x14ac:dyDescent="0.75">
      <c r="A4" s="111" t="s">
        <v>88</v>
      </c>
      <c r="B4" s="111"/>
      <c r="C4" s="111"/>
      <c r="D4" s="111"/>
      <c r="E4" s="111"/>
      <c r="F4" s="111"/>
      <c r="G4" s="111"/>
    </row>
    <row r="5" spans="1:7" ht="45" customHeight="1" x14ac:dyDescent="0.3">
      <c r="A5" s="112" t="s">
        <v>100</v>
      </c>
      <c r="B5" s="112"/>
      <c r="C5" s="112"/>
      <c r="D5" s="112"/>
      <c r="E5" s="112"/>
      <c r="F5" s="112"/>
      <c r="G5" s="112"/>
    </row>
    <row r="6" spans="1:7" x14ac:dyDescent="0.3">
      <c r="A6" s="4" t="s">
        <v>0</v>
      </c>
      <c r="B6" s="5"/>
      <c r="C6" s="5"/>
      <c r="D6" s="5"/>
      <c r="E6" s="5"/>
      <c r="F6" s="5"/>
      <c r="G6" s="5"/>
    </row>
    <row r="13" spans="1:7" x14ac:dyDescent="0.3">
      <c r="A13" s="6"/>
    </row>
    <row r="19" spans="1:9" ht="76.5" customHeight="1" x14ac:dyDescent="0.3">
      <c r="A19" s="108" t="s">
        <v>89</v>
      </c>
      <c r="B19" s="108"/>
      <c r="C19" s="108"/>
      <c r="D19" s="108"/>
      <c r="E19" s="108"/>
      <c r="F19" s="108"/>
      <c r="G19" s="108"/>
      <c r="I19" s="7"/>
    </row>
    <row r="20" spans="1:9" x14ac:dyDescent="0.3">
      <c r="A20" s="107"/>
      <c r="B20" s="107"/>
      <c r="C20" s="107"/>
      <c r="D20" s="107"/>
      <c r="E20" s="107"/>
      <c r="F20" s="107"/>
      <c r="G20" s="107"/>
      <c r="I20" s="7"/>
    </row>
    <row r="21" spans="1:9" x14ac:dyDescent="0.3">
      <c r="A21" s="107"/>
      <c r="B21" s="107"/>
      <c r="C21" s="107"/>
      <c r="D21" s="107"/>
      <c r="E21" s="107"/>
      <c r="F21" s="107"/>
      <c r="G21" s="107"/>
      <c r="I21" s="7"/>
    </row>
    <row r="22" spans="1:9" ht="15.75" customHeight="1" x14ac:dyDescent="0.3">
      <c r="A22" s="107"/>
      <c r="B22" s="107"/>
      <c r="C22" s="107"/>
      <c r="D22" s="107"/>
      <c r="E22" s="107"/>
      <c r="F22" s="107"/>
      <c r="G22" s="107"/>
      <c r="I22" s="7"/>
    </row>
    <row r="23" spans="1:9" ht="270.75" customHeight="1" x14ac:dyDescent="0.3">
      <c r="A23" s="109" t="s">
        <v>101</v>
      </c>
      <c r="B23" s="110"/>
      <c r="C23" s="110"/>
      <c r="D23" s="110"/>
      <c r="E23" s="110"/>
      <c r="F23" s="110"/>
      <c r="G23" s="110"/>
      <c r="I23" s="7"/>
    </row>
    <row r="24" spans="1:9" s="1" customFormat="1" ht="19.5" customHeight="1" x14ac:dyDescent="0.3"/>
    <row r="27" spans="1:9" x14ac:dyDescent="0.3">
      <c r="A27" s="8"/>
    </row>
    <row r="85" spans="4:4" x14ac:dyDescent="0.3">
      <c r="D85" s="2" t="s">
        <v>87</v>
      </c>
    </row>
  </sheetData>
  <mergeCells count="4">
    <mergeCell ref="A19:G19"/>
    <mergeCell ref="A23:G23"/>
    <mergeCell ref="A4:G4"/>
    <mergeCell ref="A5:G5"/>
  </mergeCells>
  <phoneticPr fontId="2"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64126-BF9A-498B-80E2-07AD41C61087}">
  <sheetPr>
    <pageSetUpPr fitToPage="1"/>
  </sheetPr>
  <dimension ref="A3:O178"/>
  <sheetViews>
    <sheetView showGridLines="0" view="pageBreakPreview" topLeftCell="A3" zoomScale="89" zoomScaleNormal="100" zoomScaleSheetLayoutView="89" workbookViewId="0">
      <pane xSplit="1" ySplit="6" topLeftCell="B9" activePane="bottomRight" state="frozen"/>
      <selection activeCell="D57" sqref="D57"/>
      <selection pane="topRight" activeCell="D57" sqref="D57"/>
      <selection pane="bottomLeft" activeCell="D57" sqref="D57"/>
      <selection pane="bottomRight" activeCell="L9" sqref="L9:N30"/>
    </sheetView>
  </sheetViews>
  <sheetFormatPr defaultRowHeight="13.5" x14ac:dyDescent="0.3"/>
  <cols>
    <col min="1" max="1" width="25.375" style="9" customWidth="1"/>
    <col min="2" max="6" width="13.625" style="9" customWidth="1"/>
    <col min="7" max="7" width="3.625" style="9" customWidth="1"/>
    <col min="8" max="8" width="13.625" style="9" customWidth="1"/>
    <col min="9" max="10" width="13.625" style="9" hidden="1" customWidth="1"/>
    <col min="11" max="11" width="3.625" style="90" hidden="1" customWidth="1"/>
    <col min="12" max="14" width="13.625" style="9" customWidth="1"/>
    <col min="15" max="15" width="3.625" style="9" customWidth="1"/>
    <col min="16" max="16384" width="9" style="9"/>
  </cols>
  <sheetData>
    <row r="3" spans="1:15" ht="38.25" customHeight="1" x14ac:dyDescent="0.3"/>
    <row r="5" spans="1:15" ht="9.75" customHeight="1" x14ac:dyDescent="0.3"/>
    <row r="6" spans="1:15" ht="32.25" customHeight="1" x14ac:dyDescent="0.3">
      <c r="A6" s="10" t="s">
        <v>1</v>
      </c>
    </row>
    <row r="7" spans="1:15" ht="32.25" customHeight="1" x14ac:dyDescent="0.3">
      <c r="A7" s="11" t="s">
        <v>2</v>
      </c>
      <c r="B7" s="9" t="s">
        <v>76</v>
      </c>
      <c r="L7" s="9" t="s">
        <v>90</v>
      </c>
      <c r="N7" s="106" t="s">
        <v>99</v>
      </c>
      <c r="O7" s="9" t="s">
        <v>90</v>
      </c>
    </row>
    <row r="8" spans="1:15" ht="33" x14ac:dyDescent="0.3">
      <c r="A8" s="12" t="s">
        <v>3</v>
      </c>
      <c r="B8" s="78" t="s">
        <v>4</v>
      </c>
      <c r="C8" s="78" t="s">
        <v>5</v>
      </c>
      <c r="D8" s="78" t="s">
        <v>6</v>
      </c>
      <c r="E8" s="78" t="s">
        <v>7</v>
      </c>
      <c r="F8" s="78" t="s">
        <v>8</v>
      </c>
      <c r="G8" s="105"/>
      <c r="H8" s="78" t="s">
        <v>96</v>
      </c>
      <c r="I8" s="78" t="s">
        <v>98</v>
      </c>
      <c r="J8" s="78" t="s">
        <v>94</v>
      </c>
      <c r="K8" s="91"/>
      <c r="L8" s="78" t="s">
        <v>97</v>
      </c>
      <c r="M8" s="78" t="s">
        <v>98</v>
      </c>
      <c r="N8" s="78" t="s">
        <v>95</v>
      </c>
    </row>
    <row r="9" spans="1:15" s="15" customFormat="1" ht="15" customHeight="1" x14ac:dyDescent="0.3">
      <c r="A9" s="13" t="s">
        <v>9</v>
      </c>
      <c r="B9" s="14">
        <v>4234.3648096510015</v>
      </c>
      <c r="C9" s="14">
        <v>4345.5932923999999</v>
      </c>
      <c r="D9" s="14">
        <v>4442.7393495999968</v>
      </c>
      <c r="E9" s="14">
        <v>4497.3158806210031</v>
      </c>
      <c r="F9" s="14">
        <v>17520.013332271999</v>
      </c>
      <c r="H9" s="14">
        <v>4181.5367703860011</v>
      </c>
      <c r="I9" s="14">
        <f>J9-H9</f>
        <v>39.114076122999904</v>
      </c>
      <c r="J9" s="14">
        <v>4220.650846509001</v>
      </c>
      <c r="K9" s="92"/>
      <c r="L9" s="14">
        <v>4154.3242445809992</v>
      </c>
      <c r="M9" s="14">
        <f>N9-L9</f>
        <v>17.61548432300151</v>
      </c>
      <c r="N9" s="14">
        <v>4171.9397289040007</v>
      </c>
      <c r="O9" s="100" t="s">
        <v>92</v>
      </c>
    </row>
    <row r="10" spans="1:15" s="15" customFormat="1" ht="15" customHeight="1" x14ac:dyDescent="0.3">
      <c r="A10" s="13" t="s">
        <v>10</v>
      </c>
      <c r="B10" s="14">
        <v>3823.8647023240001</v>
      </c>
      <c r="C10" s="14">
        <v>3922.3247202860002</v>
      </c>
      <c r="D10" s="14">
        <v>4050.3290776279996</v>
      </c>
      <c r="E10" s="14">
        <v>4186.8683732889986</v>
      </c>
      <c r="F10" s="14">
        <v>15983.386873527001</v>
      </c>
      <c r="H10" s="14">
        <v>3856.060347317999</v>
      </c>
      <c r="I10" s="14">
        <f t="shared" ref="I10:I30" si="0">J10-H10</f>
        <v>5.1057344420005393</v>
      </c>
      <c r="J10" s="14">
        <v>3861.1660817599995</v>
      </c>
      <c r="K10" s="92"/>
      <c r="L10" s="14">
        <v>3807.4299775370005</v>
      </c>
      <c r="M10" s="14">
        <f t="shared" ref="M10:M30" si="1">N10-L10</f>
        <v>11.77002246299935</v>
      </c>
      <c r="N10" s="14">
        <v>3819.2</v>
      </c>
    </row>
    <row r="11" spans="1:15" ht="15" customHeight="1" x14ac:dyDescent="0.3">
      <c r="A11" s="16" t="s">
        <v>11</v>
      </c>
      <c r="B11" s="17">
        <v>462.84131911799994</v>
      </c>
      <c r="C11" s="17">
        <v>465.08625750100015</v>
      </c>
      <c r="D11" s="17">
        <v>509.5114657429998</v>
      </c>
      <c r="E11" s="17">
        <v>528.71706776399981</v>
      </c>
      <c r="F11" s="17">
        <v>1966.1561101259997</v>
      </c>
      <c r="H11" s="17">
        <v>549.97062850500004</v>
      </c>
      <c r="I11" s="17">
        <f t="shared" si="0"/>
        <v>0.7462413349999224</v>
      </c>
      <c r="J11" s="17">
        <v>550.71686983999996</v>
      </c>
      <c r="K11" s="37"/>
      <c r="L11" s="17">
        <v>535.55622835999998</v>
      </c>
      <c r="M11" s="17">
        <f t="shared" si="1"/>
        <v>-0.35622835999993185</v>
      </c>
      <c r="N11" s="17">
        <v>535.20000000000005</v>
      </c>
    </row>
    <row r="12" spans="1:15" ht="15" customHeight="1" x14ac:dyDescent="0.3">
      <c r="A12" s="16" t="s">
        <v>12</v>
      </c>
      <c r="B12" s="17">
        <v>1363.335829442</v>
      </c>
      <c r="C12" s="17">
        <v>1367.292554676</v>
      </c>
      <c r="D12" s="17">
        <v>1372.7808107929993</v>
      </c>
      <c r="E12" s="17">
        <v>1382.853460274999</v>
      </c>
      <c r="F12" s="17">
        <v>5486.2626551859985</v>
      </c>
      <c r="H12" s="17">
        <v>1262.0987294199997</v>
      </c>
      <c r="I12" s="17">
        <f t="shared" si="0"/>
        <v>-9.5282253059997402</v>
      </c>
      <c r="J12" s="17">
        <v>1252.570504114</v>
      </c>
      <c r="K12" s="37"/>
      <c r="L12" s="17">
        <v>1216.8560878980002</v>
      </c>
      <c r="M12" s="17">
        <f t="shared" si="1"/>
        <v>-0.17436455200004275</v>
      </c>
      <c r="N12" s="17">
        <v>1216.6817233460001</v>
      </c>
    </row>
    <row r="13" spans="1:15" ht="15" customHeight="1" x14ac:dyDescent="0.3">
      <c r="A13" s="16" t="s">
        <v>13</v>
      </c>
      <c r="B13" s="17">
        <v>85.428413998000011</v>
      </c>
      <c r="C13" s="17">
        <v>123.447150276</v>
      </c>
      <c r="D13" s="17">
        <v>128.35674532599998</v>
      </c>
      <c r="E13" s="17">
        <v>185.52052315900002</v>
      </c>
      <c r="F13" s="17">
        <v>522.75283275900006</v>
      </c>
      <c r="H13" s="17">
        <v>100.11657995499999</v>
      </c>
      <c r="I13" s="17">
        <f t="shared" si="0"/>
        <v>13.887718413000016</v>
      </c>
      <c r="J13" s="17">
        <v>114.00429836800001</v>
      </c>
      <c r="K13" s="37"/>
      <c r="L13" s="17">
        <v>110.475825113</v>
      </c>
      <c r="M13" s="17">
        <f t="shared" si="1"/>
        <v>12.41851068699998</v>
      </c>
      <c r="N13" s="17">
        <v>122.89433579999998</v>
      </c>
    </row>
    <row r="14" spans="1:15" ht="15" customHeight="1" x14ac:dyDescent="0.3">
      <c r="A14" s="16" t="s">
        <v>14</v>
      </c>
      <c r="B14" s="17">
        <v>792.73719550100009</v>
      </c>
      <c r="C14" s="17">
        <v>805.75518418500008</v>
      </c>
      <c r="D14" s="17">
        <v>816.56651233200012</v>
      </c>
      <c r="E14" s="17">
        <v>831.92421454500015</v>
      </c>
      <c r="F14" s="17">
        <v>3246.9831065630005</v>
      </c>
      <c r="H14" s="17">
        <v>823.78425160900008</v>
      </c>
      <c r="I14" s="17">
        <f t="shared" si="0"/>
        <v>0</v>
      </c>
      <c r="J14" s="17">
        <v>823.78425160900008</v>
      </c>
      <c r="K14" s="37"/>
      <c r="L14" s="17">
        <v>806.71787964099997</v>
      </c>
      <c r="M14" s="17">
        <f t="shared" si="1"/>
        <v>0</v>
      </c>
      <c r="N14" s="17">
        <v>806.71787964099997</v>
      </c>
    </row>
    <row r="15" spans="1:15" ht="15" customHeight="1" x14ac:dyDescent="0.3">
      <c r="A15" s="16" t="s">
        <v>15</v>
      </c>
      <c r="B15" s="17">
        <v>221.08034130500002</v>
      </c>
      <c r="C15" s="17">
        <v>213.02388553699996</v>
      </c>
      <c r="D15" s="17">
        <v>224.14304426100006</v>
      </c>
      <c r="E15" s="17">
        <v>216.79726594399997</v>
      </c>
      <c r="F15" s="17">
        <v>875.04453704700006</v>
      </c>
      <c r="H15" s="17">
        <v>214.95967556400001</v>
      </c>
      <c r="I15" s="17">
        <f t="shared" si="0"/>
        <v>0</v>
      </c>
      <c r="J15" s="17">
        <v>214.95967556400001</v>
      </c>
      <c r="K15" s="37"/>
      <c r="L15" s="17">
        <v>218.82929104299998</v>
      </c>
      <c r="M15" s="17">
        <f t="shared" si="1"/>
        <v>0</v>
      </c>
      <c r="N15" s="17">
        <v>218.82929104299996</v>
      </c>
    </row>
    <row r="16" spans="1:15" ht="15" customHeight="1" x14ac:dyDescent="0.3">
      <c r="A16" s="16" t="s">
        <v>16</v>
      </c>
      <c r="B16" s="17">
        <v>48.833871894999994</v>
      </c>
      <c r="C16" s="17">
        <v>49.901846744000004</v>
      </c>
      <c r="D16" s="17">
        <v>47.638519502999991</v>
      </c>
      <c r="E16" s="17">
        <v>45.59783738200003</v>
      </c>
      <c r="F16" s="17">
        <v>191.97207552400002</v>
      </c>
      <c r="H16" s="17">
        <v>41.815849718999999</v>
      </c>
      <c r="I16" s="17">
        <f t="shared" si="0"/>
        <v>0</v>
      </c>
      <c r="J16" s="17">
        <v>41.815849718999999</v>
      </c>
      <c r="K16" s="37"/>
      <c r="L16" s="17">
        <v>40.408133410000005</v>
      </c>
      <c r="M16" s="17">
        <f t="shared" si="1"/>
        <v>0</v>
      </c>
      <c r="N16" s="17">
        <v>40.408133409999998</v>
      </c>
    </row>
    <row r="17" spans="1:15" ht="15" customHeight="1" x14ac:dyDescent="0.3">
      <c r="A17" s="16" t="s">
        <v>17</v>
      </c>
      <c r="B17" s="17">
        <v>38.982499832000002</v>
      </c>
      <c r="C17" s="17">
        <v>33.480573258999996</v>
      </c>
      <c r="D17" s="17">
        <v>38.997666881000001</v>
      </c>
      <c r="E17" s="17">
        <v>38.806896318</v>
      </c>
      <c r="F17" s="17">
        <v>150.26763628999998</v>
      </c>
      <c r="H17" s="17">
        <v>38.845261231999999</v>
      </c>
      <c r="I17" s="17">
        <f t="shared" si="0"/>
        <v>0</v>
      </c>
      <c r="J17" s="17">
        <v>38.845261231999999</v>
      </c>
      <c r="K17" s="37"/>
      <c r="L17" s="17">
        <v>36.075340248000003</v>
      </c>
      <c r="M17" s="17">
        <f t="shared" si="1"/>
        <v>0</v>
      </c>
      <c r="N17" s="17">
        <v>36.075340248000003</v>
      </c>
    </row>
    <row r="18" spans="1:15" ht="15" customHeight="1" x14ac:dyDescent="0.3">
      <c r="A18" s="16" t="s">
        <v>18</v>
      </c>
      <c r="B18" s="17">
        <v>402.16177706500002</v>
      </c>
      <c r="C18" s="17">
        <v>445.40689426599988</v>
      </c>
      <c r="D18" s="17">
        <v>477.92856839500007</v>
      </c>
      <c r="E18" s="17">
        <v>561.02718203499978</v>
      </c>
      <c r="F18" s="17">
        <v>1886.5244217609998</v>
      </c>
      <c r="H18" s="17">
        <v>410.85930666099995</v>
      </c>
      <c r="I18" s="17">
        <f t="shared" si="0"/>
        <v>0</v>
      </c>
      <c r="J18" s="17">
        <v>410.85930666099995</v>
      </c>
      <c r="K18" s="37"/>
      <c r="L18" s="17">
        <v>398.96026899199995</v>
      </c>
      <c r="M18" s="17">
        <f t="shared" si="1"/>
        <v>0</v>
      </c>
      <c r="N18" s="17">
        <v>398.96026899199995</v>
      </c>
    </row>
    <row r="19" spans="1:15" ht="15" customHeight="1" x14ac:dyDescent="0.3">
      <c r="A19" s="16" t="s">
        <v>19</v>
      </c>
      <c r="B19" s="17">
        <v>408.45175016300027</v>
      </c>
      <c r="C19" s="17">
        <v>418.93037384199994</v>
      </c>
      <c r="D19" s="17">
        <v>434.40574439400001</v>
      </c>
      <c r="E19" s="17">
        <v>395.62392586700662</v>
      </c>
      <c r="F19" s="17">
        <v>1657.4234982710022</v>
      </c>
      <c r="H19" s="17">
        <v>413.61006465299897</v>
      </c>
      <c r="I19" s="17">
        <f t="shared" si="0"/>
        <v>0</v>
      </c>
      <c r="J19" s="17">
        <v>413.61006465299897</v>
      </c>
      <c r="K19" s="37"/>
      <c r="L19" s="17">
        <v>443.4</v>
      </c>
      <c r="M19" s="17">
        <f t="shared" si="1"/>
        <v>0</v>
      </c>
      <c r="N19" s="17">
        <v>443.4</v>
      </c>
      <c r="O19" s="97" t="s">
        <v>90</v>
      </c>
    </row>
    <row r="20" spans="1:15" ht="15" customHeight="1" x14ac:dyDescent="0.3">
      <c r="A20" s="18" t="s">
        <v>20</v>
      </c>
      <c r="B20" s="14">
        <v>410.50010732700116</v>
      </c>
      <c r="C20" s="14">
        <v>423.26857211399965</v>
      </c>
      <c r="D20" s="14">
        <v>392.41027197199685</v>
      </c>
      <c r="E20" s="14">
        <v>310.44750733200414</v>
      </c>
      <c r="F20" s="14">
        <v>1536.6264587449991</v>
      </c>
      <c r="H20" s="14">
        <v>325.47642306800185</v>
      </c>
      <c r="I20" s="14">
        <f t="shared" si="0"/>
        <v>34.008341680999877</v>
      </c>
      <c r="J20" s="14">
        <v>359.48476474900173</v>
      </c>
      <c r="K20" s="92"/>
      <c r="L20" s="14">
        <v>346.89426704399847</v>
      </c>
      <c r="M20" s="14">
        <f t="shared" si="1"/>
        <v>5.7824412140016648</v>
      </c>
      <c r="N20" s="14">
        <v>352.67670825800013</v>
      </c>
    </row>
    <row r="21" spans="1:15" ht="15" customHeight="1" x14ac:dyDescent="0.3">
      <c r="A21" s="19" t="s">
        <v>21</v>
      </c>
      <c r="B21" s="17">
        <v>1203.2373028280012</v>
      </c>
      <c r="C21" s="17">
        <v>1229.0237562989998</v>
      </c>
      <c r="D21" s="17">
        <v>1208.976784303997</v>
      </c>
      <c r="E21" s="17">
        <v>1142.3717218770043</v>
      </c>
      <c r="F21" s="17">
        <v>4783.6095653079992</v>
      </c>
      <c r="H21" s="17">
        <v>1149.260674677002</v>
      </c>
      <c r="I21" s="17">
        <f t="shared" si="0"/>
        <v>34.00834168099982</v>
      </c>
      <c r="J21" s="17">
        <v>1183.2690163580019</v>
      </c>
      <c r="K21" s="37"/>
      <c r="L21" s="17">
        <v>1153.6121466849984</v>
      </c>
      <c r="M21" s="17">
        <f t="shared" si="1"/>
        <v>5.7824412140018921</v>
      </c>
      <c r="N21" s="17">
        <v>1159.3945878990003</v>
      </c>
    </row>
    <row r="22" spans="1:15" ht="15" customHeight="1" x14ac:dyDescent="0.3">
      <c r="A22" s="19" t="s">
        <v>22</v>
      </c>
      <c r="B22" s="21">
        <v>0.28416004688249163</v>
      </c>
      <c r="C22" s="21">
        <v>0.28282070447053509</v>
      </c>
      <c r="D22" s="21">
        <v>0.27212417591251387</v>
      </c>
      <c r="E22" s="21">
        <v>0.25401189336054869</v>
      </c>
      <c r="F22" s="21">
        <v>0.27303686787135906</v>
      </c>
      <c r="H22" s="21">
        <v>0.27484170002190672</v>
      </c>
      <c r="I22" s="21">
        <f t="shared" si="0"/>
        <v>5.5105630269809414E-3</v>
      </c>
      <c r="J22" s="21">
        <v>0.28035226304888766</v>
      </c>
      <c r="K22" s="93"/>
      <c r="L22" s="21">
        <f>L21/L9</f>
        <v>0.27768948179473424</v>
      </c>
      <c r="M22" s="21" t="s">
        <v>102</v>
      </c>
      <c r="N22" s="21">
        <f>N21/N9</f>
        <v>0.27790300513367716</v>
      </c>
    </row>
    <row r="23" spans="1:15" ht="15" customHeight="1" x14ac:dyDescent="0.3">
      <c r="A23" s="22" t="s">
        <v>23</v>
      </c>
      <c r="B23" s="14">
        <v>313.719972821</v>
      </c>
      <c r="C23" s="14">
        <v>325.15737908300008</v>
      </c>
      <c r="D23" s="14">
        <v>611.64079015100015</v>
      </c>
      <c r="E23" s="14">
        <v>616.10406596799965</v>
      </c>
      <c r="F23" s="14">
        <v>1866.6222080229998</v>
      </c>
      <c r="H23" s="14">
        <v>581.51398171099993</v>
      </c>
      <c r="I23" s="14">
        <f t="shared" si="0"/>
        <v>0</v>
      </c>
      <c r="J23" s="14">
        <v>581.51398171099993</v>
      </c>
      <c r="K23" s="92"/>
      <c r="L23" s="14">
        <v>816.14763529899994</v>
      </c>
      <c r="M23" s="14">
        <f t="shared" si="1"/>
        <v>0</v>
      </c>
      <c r="N23" s="14">
        <v>816.14763529899994</v>
      </c>
    </row>
    <row r="24" spans="1:15" ht="15" customHeight="1" x14ac:dyDescent="0.3">
      <c r="A24" s="16" t="s">
        <v>83</v>
      </c>
      <c r="B24" s="17">
        <v>379.96100000000001</v>
      </c>
      <c r="C24" s="17">
        <v>498.28899999999999</v>
      </c>
      <c r="D24" s="17">
        <v>689.48</v>
      </c>
      <c r="E24" s="17">
        <v>678.0010000000002</v>
      </c>
      <c r="F24" s="17">
        <v>2245.7310000000002</v>
      </c>
      <c r="H24" s="17">
        <v>626.64194075499995</v>
      </c>
      <c r="I24" s="17">
        <f t="shared" si="0"/>
        <v>0</v>
      </c>
      <c r="J24" s="17">
        <v>626.64194075499995</v>
      </c>
      <c r="K24" s="37"/>
      <c r="L24" s="17">
        <v>925.67908121800008</v>
      </c>
      <c r="M24" s="17">
        <f t="shared" si="1"/>
        <v>0</v>
      </c>
      <c r="N24" s="17">
        <v>925.67908121799996</v>
      </c>
    </row>
    <row r="25" spans="1:15" ht="15" customHeight="1" x14ac:dyDescent="0.3">
      <c r="A25" s="13" t="s">
        <v>24</v>
      </c>
      <c r="B25" s="14">
        <v>724.22008014800122</v>
      </c>
      <c r="C25" s="14">
        <v>748.42595119699979</v>
      </c>
      <c r="D25" s="14">
        <v>1004.051062122997</v>
      </c>
      <c r="E25" s="14">
        <v>926.55157330000372</v>
      </c>
      <c r="F25" s="14">
        <v>3403.2486667679987</v>
      </c>
      <c r="H25" s="14">
        <v>906.99040477900189</v>
      </c>
      <c r="I25" s="14">
        <f t="shared" si="0"/>
        <v>34.00834168099982</v>
      </c>
      <c r="J25" s="14">
        <v>940.99874646000171</v>
      </c>
      <c r="K25" s="92"/>
      <c r="L25" s="14">
        <v>1163.0419023429986</v>
      </c>
      <c r="M25" s="14">
        <f t="shared" si="1"/>
        <v>5.7824412140014374</v>
      </c>
      <c r="N25" s="14">
        <v>1168.824343557</v>
      </c>
    </row>
    <row r="26" spans="1:15" ht="15" customHeight="1" x14ac:dyDescent="0.3">
      <c r="A26" s="13"/>
      <c r="B26" s="14"/>
      <c r="C26" s="14"/>
      <c r="D26" s="14"/>
      <c r="E26" s="14"/>
      <c r="F26" s="14"/>
      <c r="H26" s="14"/>
      <c r="I26" s="14">
        <f t="shared" si="0"/>
        <v>0</v>
      </c>
      <c r="J26" s="14"/>
      <c r="K26" s="92"/>
      <c r="L26" s="14">
        <f>L25-L27</f>
        <v>248.7629023429987</v>
      </c>
      <c r="M26" s="14">
        <f t="shared" si="1"/>
        <v>4.182441214001301</v>
      </c>
      <c r="N26" s="14">
        <f>N25-N27</f>
        <v>252.945343557</v>
      </c>
    </row>
    <row r="27" spans="1:15" ht="15" customHeight="1" x14ac:dyDescent="0.3">
      <c r="A27" s="13" t="s">
        <v>25</v>
      </c>
      <c r="B27" s="14">
        <v>583.48119341400013</v>
      </c>
      <c r="C27" s="14">
        <v>620.51039397599993</v>
      </c>
      <c r="D27" s="14">
        <v>792.96706523800015</v>
      </c>
      <c r="E27" s="14">
        <v>660.63652965699987</v>
      </c>
      <c r="F27" s="14">
        <v>2657.5951822849997</v>
      </c>
      <c r="H27" s="14">
        <v>693.372497383</v>
      </c>
      <c r="I27" s="14">
        <f t="shared" si="0"/>
        <v>23.227502617000027</v>
      </c>
      <c r="J27" s="14">
        <v>716.6</v>
      </c>
      <c r="K27" s="92"/>
      <c r="L27" s="14">
        <f>N27-M27</f>
        <v>914.27899999999988</v>
      </c>
      <c r="M27" s="14">
        <f>M28+M29</f>
        <v>1.600000000000092</v>
      </c>
      <c r="N27" s="14">
        <v>915.87900000000002</v>
      </c>
    </row>
    <row r="28" spans="1:15" ht="15" customHeight="1" x14ac:dyDescent="0.3">
      <c r="A28" s="16" t="s">
        <v>26</v>
      </c>
      <c r="B28" s="17">
        <v>589.13417888400011</v>
      </c>
      <c r="C28" s="17">
        <v>624.88927903599995</v>
      </c>
      <c r="D28" s="17">
        <v>795.82560638900009</v>
      </c>
      <c r="E28" s="17">
        <v>589.98029425399989</v>
      </c>
      <c r="F28" s="17">
        <v>2599.8293585629999</v>
      </c>
      <c r="H28" s="17">
        <v>694.959306287</v>
      </c>
      <c r="I28" s="17">
        <f t="shared" si="0"/>
        <v>24.20569371299996</v>
      </c>
      <c r="J28" s="17">
        <v>719.16499999999996</v>
      </c>
      <c r="K28" s="37"/>
      <c r="L28" s="17">
        <v>916.65099999999995</v>
      </c>
      <c r="M28" s="17">
        <f t="shared" si="1"/>
        <v>1.5490000000000919</v>
      </c>
      <c r="N28" s="17">
        <v>918.2</v>
      </c>
    </row>
    <row r="29" spans="1:15" ht="15" customHeight="1" x14ac:dyDescent="0.3">
      <c r="A29" s="16" t="s">
        <v>27</v>
      </c>
      <c r="B29" s="17">
        <v>-5.65298547</v>
      </c>
      <c r="C29" s="17">
        <v>-4.3788850600000009</v>
      </c>
      <c r="D29" s="17">
        <v>-2.8585411509999994</v>
      </c>
      <c r="E29" s="17">
        <v>70.656235402999997</v>
      </c>
      <c r="F29" s="17">
        <v>57.765823722</v>
      </c>
      <c r="H29" s="17">
        <v>-1.586808904</v>
      </c>
      <c r="I29" s="17">
        <f t="shared" si="0"/>
        <v>-0.97819109599999998</v>
      </c>
      <c r="J29" s="17">
        <v>-2.5649999999999999</v>
      </c>
      <c r="K29" s="37"/>
      <c r="L29" s="17">
        <v>-2.351</v>
      </c>
      <c r="M29" s="17">
        <f t="shared" si="1"/>
        <v>5.1000000000000156E-2</v>
      </c>
      <c r="N29" s="17">
        <v>-2.2999999999999998</v>
      </c>
    </row>
    <row r="30" spans="1:15" ht="15" customHeight="1" x14ac:dyDescent="0.3">
      <c r="A30" s="13" t="s">
        <v>78</v>
      </c>
      <c r="B30" s="79">
        <v>8344</v>
      </c>
      <c r="C30" s="79">
        <v>8731</v>
      </c>
      <c r="D30" s="79">
        <v>11271</v>
      </c>
      <c r="E30" s="79">
        <v>8236</v>
      </c>
      <c r="F30" s="79">
        <v>36582</v>
      </c>
      <c r="H30" s="79">
        <v>9842</v>
      </c>
      <c r="I30" s="79">
        <f t="shared" si="0"/>
        <v>343.20000000000073</v>
      </c>
      <c r="J30" s="79">
        <v>10185.200000000001</v>
      </c>
      <c r="K30" s="94"/>
      <c r="L30" s="79">
        <v>12863</v>
      </c>
      <c r="M30" s="79">
        <f t="shared" si="1"/>
        <v>22</v>
      </c>
      <c r="N30" s="79">
        <v>12885</v>
      </c>
    </row>
    <row r="31" spans="1:15" s="24" customFormat="1" ht="5.25" customHeight="1" x14ac:dyDescent="0.2">
      <c r="A31" s="23"/>
      <c r="K31" s="90"/>
    </row>
    <row r="32" spans="1:15" s="26" customFormat="1" ht="12" customHeight="1" x14ac:dyDescent="0.2">
      <c r="A32" s="25" t="s">
        <v>29</v>
      </c>
      <c r="J32" s="86"/>
      <c r="K32" s="95"/>
      <c r="L32" s="101"/>
    </row>
    <row r="33" spans="1:12" ht="12" customHeight="1" x14ac:dyDescent="0.2">
      <c r="A33" s="25" t="s">
        <v>28</v>
      </c>
      <c r="J33" s="87"/>
      <c r="K33" s="96"/>
    </row>
    <row r="34" spans="1:12" ht="15" customHeight="1" x14ac:dyDescent="0.3"/>
    <row r="35" spans="1:12" ht="15" customHeight="1" x14ac:dyDescent="0.3">
      <c r="L35" s="102"/>
    </row>
    <row r="36" spans="1:12" ht="15" customHeight="1" x14ac:dyDescent="0.3"/>
    <row r="37" spans="1:12" ht="15" customHeight="1" x14ac:dyDescent="0.3">
      <c r="J37" s="90"/>
    </row>
    <row r="38" spans="1:12" ht="15" customHeight="1" x14ac:dyDescent="0.3"/>
    <row r="39" spans="1:12" ht="15" customHeight="1" x14ac:dyDescent="0.3"/>
    <row r="40" spans="1:12" ht="15" customHeight="1" x14ac:dyDescent="0.3"/>
    <row r="41" spans="1:12" ht="15" customHeight="1" x14ac:dyDescent="0.3"/>
    <row r="42" spans="1:12" ht="15" customHeight="1" x14ac:dyDescent="0.3"/>
    <row r="43" spans="1:12" ht="15" customHeight="1" x14ac:dyDescent="0.3"/>
    <row r="44" spans="1:12" ht="15" customHeight="1" x14ac:dyDescent="0.3"/>
    <row r="45" spans="1:12" ht="15" customHeight="1" x14ac:dyDescent="0.3"/>
    <row r="46" spans="1:12" ht="15" customHeight="1" x14ac:dyDescent="0.3"/>
    <row r="47" spans="1:12" ht="15" customHeight="1" x14ac:dyDescent="0.3"/>
    <row r="48" spans="1:12"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sheetData>
  <phoneticPr fontId="2" type="noConversion"/>
  <pageMargins left="0.7" right="0.7" top="0.75" bottom="0.75" header="0.3" footer="0.3"/>
  <pageSetup paperSize="9" scale="81" orientation="landscape" horizontalDpi="300" verticalDpi="300"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2B1D0-68CB-4A59-ACEF-0CE8C1FD7E9C}">
  <sheetPr>
    <pageSetUpPr fitToPage="1"/>
  </sheetPr>
  <dimension ref="A4:J34"/>
  <sheetViews>
    <sheetView showGridLines="0" view="pageBreakPreview" zoomScale="106" zoomScaleNormal="100" zoomScaleSheetLayoutView="106" workbookViewId="0">
      <pane xSplit="1" ySplit="8" topLeftCell="B9" activePane="bottomRight" state="frozen"/>
      <selection activeCell="O21" sqref="O21"/>
      <selection pane="topRight" activeCell="O21" sqref="O21"/>
      <selection pane="bottomLeft" activeCell="O21" sqref="O21"/>
      <selection pane="bottomRight" activeCell="J9" sqref="J9:J31"/>
    </sheetView>
  </sheetViews>
  <sheetFormatPr defaultRowHeight="13.5" x14ac:dyDescent="0.3"/>
  <cols>
    <col min="1" max="1" width="35.625" style="27" customWidth="1"/>
    <col min="2" max="5" width="13.625" style="27" customWidth="1"/>
    <col min="6" max="6" width="3.625" style="27" customWidth="1"/>
    <col min="7" max="10" width="13.625" style="27" customWidth="1"/>
    <col min="11" max="16384" width="9" style="27"/>
  </cols>
  <sheetData>
    <row r="4" spans="1:10" x14ac:dyDescent="0.3">
      <c r="A4" s="9"/>
    </row>
    <row r="6" spans="1:10" ht="26.25" x14ac:dyDescent="0.3">
      <c r="A6" s="28" t="s">
        <v>30</v>
      </c>
    </row>
    <row r="7" spans="1:10" ht="20.25" x14ac:dyDescent="0.3">
      <c r="A7" s="29" t="s">
        <v>31</v>
      </c>
      <c r="B7" s="27" t="s">
        <v>76</v>
      </c>
      <c r="J7" s="106" t="s">
        <v>99</v>
      </c>
    </row>
    <row r="8" spans="1:10" ht="15" customHeight="1" x14ac:dyDescent="0.3">
      <c r="A8" s="30" t="s">
        <v>3</v>
      </c>
      <c r="B8" s="80" t="s">
        <v>32</v>
      </c>
      <c r="C8" s="80" t="s">
        <v>33</v>
      </c>
      <c r="D8" s="80" t="s">
        <v>34</v>
      </c>
      <c r="E8" s="80" t="s">
        <v>7</v>
      </c>
      <c r="F8" s="103"/>
      <c r="G8" s="78" t="s">
        <v>98</v>
      </c>
      <c r="H8" s="80" t="s">
        <v>85</v>
      </c>
      <c r="I8" s="80" t="s">
        <v>86</v>
      </c>
      <c r="J8" s="80" t="s">
        <v>91</v>
      </c>
    </row>
    <row r="9" spans="1:10" ht="15" customHeight="1" x14ac:dyDescent="0.3">
      <c r="A9" s="31" t="s">
        <v>35</v>
      </c>
      <c r="B9" s="32">
        <v>30517.821767743004</v>
      </c>
      <c r="C9" s="32">
        <v>30777.779266477002</v>
      </c>
      <c r="D9" s="32">
        <v>31923.825536071996</v>
      </c>
      <c r="E9" s="32">
        <v>33428.668878964003</v>
      </c>
      <c r="G9" s="32">
        <v>2522.9839999999999</v>
      </c>
      <c r="H9" s="32">
        <v>35951.652878964</v>
      </c>
      <c r="I9" s="14">
        <v>36134.387999999999</v>
      </c>
      <c r="J9" s="14">
        <v>36336.756999999998</v>
      </c>
    </row>
    <row r="10" spans="1:10" ht="15" customHeight="1" x14ac:dyDescent="0.3">
      <c r="A10" s="33" t="s">
        <v>36</v>
      </c>
      <c r="B10" s="34">
        <v>5965.094339921</v>
      </c>
      <c r="C10" s="34">
        <v>5792.6137473870003</v>
      </c>
      <c r="D10" s="34">
        <v>6008.2882738920007</v>
      </c>
      <c r="E10" s="34">
        <v>6201.7984770390003</v>
      </c>
      <c r="G10" s="34">
        <v>1804.086</v>
      </c>
      <c r="H10" s="34">
        <v>8005.8844770390006</v>
      </c>
      <c r="I10" s="88">
        <v>8471.2980000000007</v>
      </c>
      <c r="J10" s="88">
        <v>7814.3280000000004</v>
      </c>
    </row>
    <row r="11" spans="1:10" ht="15" customHeight="1" x14ac:dyDescent="0.3">
      <c r="A11" s="35" t="s">
        <v>37</v>
      </c>
      <c r="B11" s="36">
        <v>2096.6914713669998</v>
      </c>
      <c r="C11" s="36">
        <v>1925.6718061880001</v>
      </c>
      <c r="D11" s="36">
        <v>2111.4577276119999</v>
      </c>
      <c r="E11" s="36">
        <v>2171.5175162940004</v>
      </c>
      <c r="G11" s="36">
        <v>0</v>
      </c>
      <c r="H11" s="36">
        <v>2171.5175162940004</v>
      </c>
      <c r="I11" s="84">
        <v>2482.2480400799996</v>
      </c>
      <c r="J11" s="84">
        <v>2287.4728418</v>
      </c>
    </row>
    <row r="12" spans="1:10" ht="15" customHeight="1" x14ac:dyDescent="0.3">
      <c r="A12" s="16" t="s">
        <v>38</v>
      </c>
      <c r="B12" s="37">
        <v>3149.1484290059998</v>
      </c>
      <c r="C12" s="37">
        <v>3212.7185583819996</v>
      </c>
      <c r="D12" s="37">
        <v>3132.8858774979999</v>
      </c>
      <c r="E12" s="37">
        <v>3386.8419940429999</v>
      </c>
      <c r="G12" s="37">
        <v>-4.3140000000000001</v>
      </c>
      <c r="H12" s="36">
        <v>3382.527994043</v>
      </c>
      <c r="I12" s="69">
        <v>3601.1940000000004</v>
      </c>
      <c r="J12" s="69">
        <v>3085.00781409</v>
      </c>
    </row>
    <row r="13" spans="1:10" ht="15" customHeight="1" x14ac:dyDescent="0.3">
      <c r="A13" s="38" t="s">
        <v>39</v>
      </c>
      <c r="B13" s="39">
        <v>719.25443954800039</v>
      </c>
      <c r="C13" s="39">
        <v>654.22338281700058</v>
      </c>
      <c r="D13" s="39">
        <v>763.94466878200092</v>
      </c>
      <c r="E13" s="39">
        <v>643.43896670200002</v>
      </c>
      <c r="G13" s="39">
        <v>1808.4</v>
      </c>
      <c r="H13" s="36">
        <v>2451.8389667020001</v>
      </c>
      <c r="I13" s="89">
        <v>2387.8559599200007</v>
      </c>
      <c r="J13" s="89">
        <f>J10-J11-J12</f>
        <v>2441.84734411</v>
      </c>
    </row>
    <row r="14" spans="1:10" ht="15" customHeight="1" x14ac:dyDescent="0.3">
      <c r="A14" s="33" t="s">
        <v>40</v>
      </c>
      <c r="B14" s="32">
        <v>24552.727427822003</v>
      </c>
      <c r="C14" s="32">
        <v>24985.165519090006</v>
      </c>
      <c r="D14" s="32">
        <v>25915.537262179998</v>
      </c>
      <c r="E14" s="32">
        <v>27226.870401925</v>
      </c>
      <c r="G14" s="32">
        <v>718.89800000000002</v>
      </c>
      <c r="H14" s="32">
        <v>27945.768401925001</v>
      </c>
      <c r="I14" s="14">
        <v>27663.09</v>
      </c>
      <c r="J14" s="14">
        <v>28522.429452332995</v>
      </c>
    </row>
    <row r="15" spans="1:10" ht="15" customHeight="1" x14ac:dyDescent="0.3">
      <c r="A15" s="40" t="s">
        <v>84</v>
      </c>
      <c r="B15" s="36">
        <v>15526.106074225003</v>
      </c>
      <c r="C15" s="36">
        <v>15256.523625622005</v>
      </c>
      <c r="D15" s="36">
        <v>15209.461021187997</v>
      </c>
      <c r="E15" s="36">
        <v>15646.863691619001</v>
      </c>
      <c r="G15" s="36">
        <v>0</v>
      </c>
      <c r="H15" s="36">
        <v>15646.863691619001</v>
      </c>
      <c r="I15" s="84">
        <v>15018.82</v>
      </c>
      <c r="J15" s="84">
        <v>14830.790400470998</v>
      </c>
    </row>
    <row r="16" spans="1:10" ht="15" customHeight="1" x14ac:dyDescent="0.3">
      <c r="A16" s="16" t="s">
        <v>41</v>
      </c>
      <c r="B16" s="37">
        <v>8356.0089163020002</v>
      </c>
      <c r="C16" s="37">
        <v>8963.0375756129997</v>
      </c>
      <c r="D16" s="37">
        <v>9801.952818238</v>
      </c>
      <c r="E16" s="37">
        <v>10426.667403582</v>
      </c>
      <c r="G16" s="37">
        <v>0</v>
      </c>
      <c r="H16" s="37">
        <v>10426.667403582</v>
      </c>
      <c r="I16" s="69">
        <v>11161.893</v>
      </c>
      <c r="J16" s="69">
        <v>12070.887654317999</v>
      </c>
    </row>
    <row r="17" spans="1:10" s="9" customFormat="1" ht="15" customHeight="1" x14ac:dyDescent="0.3">
      <c r="A17" s="38" t="s">
        <v>42</v>
      </c>
      <c r="B17" s="39">
        <v>670.61243729499995</v>
      </c>
      <c r="C17" s="39">
        <v>765.60431785499986</v>
      </c>
      <c r="D17" s="39">
        <v>904.12342275399999</v>
      </c>
      <c r="E17" s="39">
        <v>1153.3393067240002</v>
      </c>
      <c r="G17" s="39">
        <v>718.89800000000002</v>
      </c>
      <c r="H17" s="39">
        <v>1872.2373067240001</v>
      </c>
      <c r="I17" s="89">
        <v>1482.3770000000004</v>
      </c>
      <c r="J17" s="89">
        <v>1620.7513975439979</v>
      </c>
    </row>
    <row r="18" spans="1:10" ht="15" customHeight="1" x14ac:dyDescent="0.3">
      <c r="A18" s="33" t="s">
        <v>43</v>
      </c>
      <c r="B18" s="32">
        <v>14605.310435484</v>
      </c>
      <c r="C18" s="32">
        <v>14102.567569995999</v>
      </c>
      <c r="D18" s="32">
        <v>14447.740490128999</v>
      </c>
      <c r="E18" s="32">
        <v>15399.474290683002</v>
      </c>
      <c r="G18" s="32">
        <v>622.92900000000009</v>
      </c>
      <c r="H18" s="32">
        <v>16022.403290683002</v>
      </c>
      <c r="I18" s="14">
        <v>16146.564999999999</v>
      </c>
      <c r="J18" s="14">
        <v>15428</v>
      </c>
    </row>
    <row r="19" spans="1:10" ht="15" customHeight="1" x14ac:dyDescent="0.3">
      <c r="A19" s="33" t="s">
        <v>44</v>
      </c>
      <c r="B19" s="32">
        <v>6255.6052634870002</v>
      </c>
      <c r="C19" s="32">
        <v>6088.4380204419995</v>
      </c>
      <c r="D19" s="32">
        <v>6387.7357431769988</v>
      </c>
      <c r="E19" s="32">
        <v>7109.1225036779997</v>
      </c>
      <c r="G19" s="32">
        <v>12.484999999999999</v>
      </c>
      <c r="H19" s="32">
        <v>7121.6075036779994</v>
      </c>
      <c r="I19" s="14">
        <v>6883.7120000000004</v>
      </c>
      <c r="J19" s="14">
        <v>5759.2560000000003</v>
      </c>
    </row>
    <row r="20" spans="1:10" ht="15" customHeight="1" x14ac:dyDescent="0.3">
      <c r="A20" s="41" t="s">
        <v>45</v>
      </c>
      <c r="B20" s="36">
        <v>36.080704689000001</v>
      </c>
      <c r="C20" s="36">
        <v>30</v>
      </c>
      <c r="D20" s="36">
        <v>80</v>
      </c>
      <c r="E20" s="36">
        <v>130</v>
      </c>
      <c r="G20" s="36">
        <v>0</v>
      </c>
      <c r="H20" s="36">
        <v>130</v>
      </c>
      <c r="I20" s="84">
        <v>30</v>
      </c>
      <c r="J20" s="84">
        <v>45.89</v>
      </c>
    </row>
    <row r="21" spans="1:10" ht="15" customHeight="1" x14ac:dyDescent="0.3">
      <c r="A21" s="42" t="s">
        <v>46</v>
      </c>
      <c r="B21" s="37">
        <v>1685.3440634939998</v>
      </c>
      <c r="C21" s="37">
        <v>1555.635243599</v>
      </c>
      <c r="D21" s="37">
        <v>1709.505793046</v>
      </c>
      <c r="E21" s="37">
        <v>2438.2854349419999</v>
      </c>
      <c r="G21" s="37">
        <v>0</v>
      </c>
      <c r="H21" s="37">
        <v>2438.2854349419999</v>
      </c>
      <c r="I21" s="69">
        <v>2068.9090000000001</v>
      </c>
      <c r="J21" s="69">
        <v>1805.6179999999999</v>
      </c>
    </row>
    <row r="22" spans="1:10" ht="15" customHeight="1" x14ac:dyDescent="0.3">
      <c r="A22" s="38" t="s">
        <v>47</v>
      </c>
      <c r="B22" s="39">
        <v>4534.180495304</v>
      </c>
      <c r="C22" s="39">
        <v>4502.8027768429993</v>
      </c>
      <c r="D22" s="39">
        <v>4598.229950130999</v>
      </c>
      <c r="E22" s="39">
        <v>4540.8370687360002</v>
      </c>
      <c r="G22" s="39">
        <v>12.484999999999999</v>
      </c>
      <c r="H22" s="39">
        <v>4553.3220687359999</v>
      </c>
      <c r="I22" s="89">
        <v>4784.8029999999999</v>
      </c>
      <c r="J22" s="89">
        <f>J19-J20-J21</f>
        <v>3907.748</v>
      </c>
    </row>
    <row r="23" spans="1:10" ht="15" customHeight="1" x14ac:dyDescent="0.3">
      <c r="A23" s="33" t="s">
        <v>48</v>
      </c>
      <c r="B23" s="32">
        <v>8349.7051719970004</v>
      </c>
      <c r="C23" s="32">
        <v>8014.1295495540007</v>
      </c>
      <c r="D23" s="32">
        <v>8060.0047469520014</v>
      </c>
      <c r="E23" s="32">
        <v>8290.351787005</v>
      </c>
      <c r="G23" s="32">
        <v>610.44400000000007</v>
      </c>
      <c r="H23" s="32">
        <v>8900.7957870049995</v>
      </c>
      <c r="I23" s="14">
        <v>9262.8529999999992</v>
      </c>
      <c r="J23" s="14">
        <v>9668.7517937529992</v>
      </c>
    </row>
    <row r="24" spans="1:10" ht="15" customHeight="1" x14ac:dyDescent="0.3">
      <c r="A24" s="41" t="s">
        <v>49</v>
      </c>
      <c r="B24" s="36">
        <v>6282.834469425</v>
      </c>
      <c r="C24" s="36">
        <v>5884.3466696949999</v>
      </c>
      <c r="D24" s="36">
        <v>5800.4914824140005</v>
      </c>
      <c r="E24" s="36">
        <v>5808.0559588690012</v>
      </c>
      <c r="G24" s="36">
        <v>0</v>
      </c>
      <c r="H24" s="36">
        <v>5808.0559588690012</v>
      </c>
      <c r="I24" s="84">
        <v>6332.9133269820004</v>
      </c>
      <c r="J24" s="84">
        <v>6604.0279716860005</v>
      </c>
    </row>
    <row r="25" spans="1:10" ht="15" customHeight="1" x14ac:dyDescent="0.3">
      <c r="A25" s="77" t="s">
        <v>77</v>
      </c>
      <c r="B25" s="37">
        <v>560.37808970500009</v>
      </c>
      <c r="C25" s="37">
        <v>612.06931503399994</v>
      </c>
      <c r="D25" s="37">
        <v>719.54899476200001</v>
      </c>
      <c r="E25" s="37">
        <v>978.69262421399992</v>
      </c>
      <c r="G25" s="37">
        <v>599.31500000000005</v>
      </c>
      <c r="H25" s="37">
        <v>1578.0076242139999</v>
      </c>
      <c r="I25" s="69">
        <v>1685.0415545020001</v>
      </c>
      <c r="J25" s="69">
        <v>1812.6379068369999</v>
      </c>
    </row>
    <row r="26" spans="1:10" ht="15" customHeight="1" x14ac:dyDescent="0.3">
      <c r="A26" s="43" t="s">
        <v>51</v>
      </c>
      <c r="B26" s="37">
        <v>1506.4926128670004</v>
      </c>
      <c r="C26" s="37">
        <v>1517.713564825001</v>
      </c>
      <c r="D26" s="37">
        <v>1539.9642697760009</v>
      </c>
      <c r="E26" s="37">
        <v>1503.603203921999</v>
      </c>
      <c r="G26" s="37">
        <v>11.129000000000001</v>
      </c>
      <c r="H26" s="37">
        <v>1514.7322039219989</v>
      </c>
      <c r="I26" s="69">
        <v>1244.8981185159987</v>
      </c>
      <c r="J26" s="69">
        <v>1252.0859152299988</v>
      </c>
    </row>
    <row r="27" spans="1:10" ht="15" customHeight="1" x14ac:dyDescent="0.3">
      <c r="A27" s="33" t="s">
        <v>52</v>
      </c>
      <c r="B27" s="32">
        <v>15912.511332259</v>
      </c>
      <c r="C27" s="32">
        <v>16675.211696481001</v>
      </c>
      <c r="D27" s="32">
        <v>17476.085045943</v>
      </c>
      <c r="E27" s="32">
        <v>18029.194588281003</v>
      </c>
      <c r="G27" s="32">
        <v>1900.049</v>
      </c>
      <c r="H27" s="32">
        <v>19929.243588281002</v>
      </c>
      <c r="I27" s="14">
        <v>19987.823</v>
      </c>
      <c r="J27" s="14">
        <v>20908.749016584003</v>
      </c>
    </row>
    <row r="28" spans="1:10" ht="15" customHeight="1" x14ac:dyDescent="0.3">
      <c r="A28" s="40" t="s">
        <v>79</v>
      </c>
      <c r="B28" s="36">
        <v>236.43108033100003</v>
      </c>
      <c r="C28" s="36">
        <v>236.68198148999889</v>
      </c>
      <c r="D28" s="36">
        <v>241.10689312399694</v>
      </c>
      <c r="E28" s="36">
        <v>240.92040107400302</v>
      </c>
      <c r="G28" s="36">
        <v>0</v>
      </c>
      <c r="H28" s="36">
        <v>240.92040107400302</v>
      </c>
      <c r="I28" s="84">
        <v>241.46007096500622</v>
      </c>
      <c r="J28" s="84">
        <v>234.15569991600049</v>
      </c>
    </row>
    <row r="29" spans="1:10" ht="15" customHeight="1" x14ac:dyDescent="0.3">
      <c r="A29" s="16" t="s">
        <v>53</v>
      </c>
      <c r="B29" s="37">
        <v>15895.54952473</v>
      </c>
      <c r="C29" s="37">
        <v>16513.404221241002</v>
      </c>
      <c r="D29" s="37">
        <v>17242.404169529003</v>
      </c>
      <c r="E29" s="37">
        <v>17835.945708551</v>
      </c>
      <c r="G29" s="37">
        <v>1900.049</v>
      </c>
      <c r="H29" s="37">
        <v>19735.994708550999</v>
      </c>
      <c r="I29" s="69">
        <v>19842.372319227994</v>
      </c>
      <c r="J29" s="69">
        <v>20754.708302583</v>
      </c>
    </row>
    <row r="30" spans="1:10" ht="15" customHeight="1" x14ac:dyDescent="0.3">
      <c r="A30" s="16" t="s">
        <v>54</v>
      </c>
      <c r="B30" s="39">
        <v>-324.37069137600002</v>
      </c>
      <c r="C30" s="39">
        <v>-176.62476361499998</v>
      </c>
      <c r="D30" s="39">
        <v>-144.04710486400003</v>
      </c>
      <c r="E30" s="39">
        <v>-234.72724665400003</v>
      </c>
      <c r="G30" s="39">
        <v>0</v>
      </c>
      <c r="H30" s="39">
        <v>-234.72724665400003</v>
      </c>
      <c r="I30" s="89">
        <v>-292.77011737699991</v>
      </c>
      <c r="J30" s="89">
        <v>-283.87684507299997</v>
      </c>
    </row>
    <row r="31" spans="1:10" ht="15" customHeight="1" x14ac:dyDescent="0.3">
      <c r="A31" s="44" t="s">
        <v>55</v>
      </c>
      <c r="B31" s="45">
        <v>104.901418574</v>
      </c>
      <c r="C31" s="45">
        <v>101.75025736500001</v>
      </c>
      <c r="D31" s="45">
        <v>136.62108815400001</v>
      </c>
      <c r="E31" s="45">
        <v>187.05572530999999</v>
      </c>
      <c r="G31" s="45">
        <v>0</v>
      </c>
      <c r="H31" s="45">
        <v>187.05572530999999</v>
      </c>
      <c r="I31" s="45">
        <v>196.76072718399999</v>
      </c>
      <c r="J31" s="45">
        <v>203.76185915799999</v>
      </c>
    </row>
    <row r="32" spans="1:10" x14ac:dyDescent="0.3">
      <c r="A32" s="46"/>
      <c r="I32" s="27" t="s">
        <v>76</v>
      </c>
      <c r="J32" s="81" t="s">
        <v>93</v>
      </c>
    </row>
    <row r="33" spans="1:10" s="48" customFormat="1" x14ac:dyDescent="0.3">
      <c r="A33" s="47" t="s">
        <v>56</v>
      </c>
      <c r="B33" s="27"/>
      <c r="C33" s="27"/>
      <c r="D33" s="27"/>
      <c r="E33" s="27"/>
      <c r="G33" s="27"/>
      <c r="H33" s="27"/>
      <c r="I33" s="27"/>
      <c r="J33" s="27"/>
    </row>
    <row r="34" spans="1:10" x14ac:dyDescent="0.3">
      <c r="A34" s="48" t="s">
        <v>57</v>
      </c>
      <c r="B34" s="48"/>
      <c r="C34" s="48"/>
      <c r="D34" s="48"/>
      <c r="E34" s="48"/>
      <c r="G34" s="48"/>
      <c r="H34" s="48"/>
      <c r="I34" s="48"/>
      <c r="J34" s="99" t="s">
        <v>90</v>
      </c>
    </row>
  </sheetData>
  <phoneticPr fontId="2" type="noConversion"/>
  <pageMargins left="0.7" right="0.7" top="0.75" bottom="0.75" header="0.3" footer="0.3"/>
  <pageSetup paperSize="9" scale="81"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B746E-1E90-49A0-B7B7-3AF6C40691C9}">
  <sheetPr>
    <pageSetUpPr fitToPage="1"/>
  </sheetPr>
  <dimension ref="A4:N32"/>
  <sheetViews>
    <sheetView showGridLines="0" view="pageBreakPreview" zoomScale="98" zoomScaleNormal="100" zoomScaleSheetLayoutView="98" workbookViewId="0">
      <pane xSplit="1" ySplit="8" topLeftCell="B9" activePane="bottomRight" state="frozen"/>
      <selection activeCell="D57" sqref="D57"/>
      <selection pane="topRight" activeCell="D57" sqref="D57"/>
      <selection pane="bottomLeft" activeCell="D57" sqref="D57"/>
      <selection pane="bottomRight" activeCell="L9" sqref="L9:N29"/>
    </sheetView>
  </sheetViews>
  <sheetFormatPr defaultRowHeight="13.5" x14ac:dyDescent="0.3"/>
  <cols>
    <col min="1" max="1" width="23.5" style="27" customWidth="1"/>
    <col min="2" max="6" width="13.625" style="27" customWidth="1"/>
    <col min="7" max="7" width="2.625" style="27" customWidth="1"/>
    <col min="8" max="8" width="13.625" style="27" customWidth="1"/>
    <col min="9" max="10" width="13.625" style="27" hidden="1" customWidth="1"/>
    <col min="11" max="11" width="3.375" style="27" hidden="1" customWidth="1"/>
    <col min="12" max="14" width="13.625" style="27" customWidth="1"/>
    <col min="15" max="16384" width="9" style="27"/>
  </cols>
  <sheetData>
    <row r="4" spans="1:14" s="9" customFormat="1" x14ac:dyDescent="0.3"/>
    <row r="6" spans="1:14" ht="26.25" x14ac:dyDescent="0.3">
      <c r="A6" s="28" t="s">
        <v>30</v>
      </c>
    </row>
    <row r="7" spans="1:14" s="29" customFormat="1" ht="20.25" x14ac:dyDescent="0.3">
      <c r="A7" s="29" t="s">
        <v>58</v>
      </c>
      <c r="L7" s="29" t="s">
        <v>90</v>
      </c>
      <c r="N7" s="106" t="s">
        <v>99</v>
      </c>
    </row>
    <row r="8" spans="1:14" ht="33" customHeight="1" x14ac:dyDescent="0.3">
      <c r="A8" s="30" t="s">
        <v>3</v>
      </c>
      <c r="B8" s="80" t="s">
        <v>4</v>
      </c>
      <c r="C8" s="80" t="s">
        <v>5</v>
      </c>
      <c r="D8" s="80" t="s">
        <v>6</v>
      </c>
      <c r="E8" s="80" t="s">
        <v>7</v>
      </c>
      <c r="F8" s="104" t="s">
        <v>8</v>
      </c>
      <c r="G8" s="103"/>
      <c r="H8" s="78" t="s">
        <v>96</v>
      </c>
      <c r="I8" s="78" t="s">
        <v>98</v>
      </c>
      <c r="J8" s="78" t="s">
        <v>94</v>
      </c>
      <c r="K8" s="91"/>
      <c r="L8" s="78" t="s">
        <v>97</v>
      </c>
      <c r="M8" s="78" t="s">
        <v>98</v>
      </c>
      <c r="N8" s="78" t="s">
        <v>95</v>
      </c>
    </row>
    <row r="9" spans="1:14" s="51" customFormat="1" ht="15" customHeight="1" x14ac:dyDescent="0.3">
      <c r="A9" s="49" t="s">
        <v>9</v>
      </c>
      <c r="B9" s="50">
        <v>3087.9561293150218</v>
      </c>
      <c r="C9" s="50">
        <v>3109.6303692410197</v>
      </c>
      <c r="D9" s="50">
        <v>3156.535503164002</v>
      </c>
      <c r="E9" s="50">
        <v>3113.9129914120008</v>
      </c>
      <c r="F9" s="50">
        <v>12468.034993132043</v>
      </c>
      <c r="H9" s="50">
        <v>2988.5376695309837</v>
      </c>
      <c r="I9" s="50">
        <f>J9-H9</f>
        <v>4.3569931570000335</v>
      </c>
      <c r="J9" s="50">
        <v>2992.8946626879838</v>
      </c>
      <c r="K9" s="27"/>
      <c r="L9" s="50">
        <v>2941.8351886790101</v>
      </c>
      <c r="M9" s="50">
        <f>N9-L9</f>
        <v>-1.8712248890005867</v>
      </c>
      <c r="N9" s="50">
        <v>2939.9639637900095</v>
      </c>
    </row>
    <row r="10" spans="1:14" s="51" customFormat="1" ht="15" customHeight="1" x14ac:dyDescent="0.3">
      <c r="A10" s="82" t="s">
        <v>80</v>
      </c>
      <c r="B10" s="39">
        <v>2662.2705442739998</v>
      </c>
      <c r="C10" s="39">
        <v>2697.7226795790002</v>
      </c>
      <c r="D10" s="39">
        <v>2717.1285160349998</v>
      </c>
      <c r="E10" s="39">
        <v>2691.654899227</v>
      </c>
      <c r="F10" s="39">
        <v>10768.776639115</v>
      </c>
      <c r="G10" s="83"/>
      <c r="H10" s="39">
        <v>2568.8798431979999</v>
      </c>
      <c r="I10" s="39">
        <f t="shared" ref="I10:I29" si="0">J10-H10</f>
        <v>0</v>
      </c>
      <c r="J10" s="39">
        <v>2568.8798431979999</v>
      </c>
      <c r="K10" s="27"/>
      <c r="L10" s="39">
        <v>2497.7275583390101</v>
      </c>
      <c r="M10" s="39">
        <f t="shared" ref="M10:M29" si="1">N10-L10</f>
        <v>0.10666966299959313</v>
      </c>
      <c r="N10" s="39">
        <v>2497.8342280020097</v>
      </c>
    </row>
    <row r="11" spans="1:14" s="51" customFormat="1" ht="15" customHeight="1" x14ac:dyDescent="0.3">
      <c r="A11" s="82" t="s">
        <v>81</v>
      </c>
      <c r="B11" s="113">
        <v>172.66900000000001</v>
      </c>
      <c r="C11" s="113">
        <v>144.68299999999999</v>
      </c>
      <c r="D11" s="113">
        <v>150.24799999999999</v>
      </c>
      <c r="E11" s="113">
        <v>156.69900000000001</v>
      </c>
      <c r="F11" s="113">
        <v>624.29899999999998</v>
      </c>
      <c r="G11" s="83"/>
      <c r="H11" s="114">
        <v>150.87200000000001</v>
      </c>
      <c r="I11" s="114">
        <f t="shared" si="0"/>
        <v>0</v>
      </c>
      <c r="J11" s="114">
        <v>150.87200000000001</v>
      </c>
      <c r="K11" s="9"/>
      <c r="L11" s="114">
        <v>156.063969977</v>
      </c>
      <c r="M11" s="114">
        <f t="shared" si="1"/>
        <v>0</v>
      </c>
      <c r="N11" s="114">
        <v>156.063969977</v>
      </c>
    </row>
    <row r="12" spans="1:14" s="51" customFormat="1" ht="15" customHeight="1" x14ac:dyDescent="0.3">
      <c r="A12" s="82" t="s">
        <v>82</v>
      </c>
      <c r="B12" s="39">
        <v>253.01658504102201</v>
      </c>
      <c r="C12" s="39">
        <v>267.2246896620195</v>
      </c>
      <c r="D12" s="39">
        <v>289.15898712900213</v>
      </c>
      <c r="E12" s="39">
        <v>265.55909218500079</v>
      </c>
      <c r="F12" s="39">
        <v>1074.9593540170445</v>
      </c>
      <c r="G12" s="83"/>
      <c r="H12" s="39">
        <v>268.78582633298385</v>
      </c>
      <c r="I12" s="39">
        <f t="shared" si="0"/>
        <v>4.3569929999999886</v>
      </c>
      <c r="J12" s="39">
        <v>273.14281933298383</v>
      </c>
      <c r="K12" s="27"/>
      <c r="L12" s="39">
        <v>288.04366036300001</v>
      </c>
      <c r="M12" s="39">
        <v>-1.9</v>
      </c>
      <c r="N12" s="39">
        <v>286.06576581100001</v>
      </c>
    </row>
    <row r="13" spans="1:14" s="51" customFormat="1" ht="15" customHeight="1" x14ac:dyDescent="0.3">
      <c r="A13" s="52" t="s">
        <v>10</v>
      </c>
      <c r="B13" s="34">
        <v>2648.5603278980002</v>
      </c>
      <c r="C13" s="34">
        <v>2647.2822463119996</v>
      </c>
      <c r="D13" s="34">
        <v>2735.855552297</v>
      </c>
      <c r="E13" s="34">
        <v>2738.6278395339996</v>
      </c>
      <c r="F13" s="34">
        <v>10770.325966041</v>
      </c>
      <c r="H13" s="34">
        <v>2619.2811842419992</v>
      </c>
      <c r="I13" s="34">
        <f t="shared" si="0"/>
        <v>-22.383566973999677</v>
      </c>
      <c r="J13" s="34">
        <v>2596.8976172679995</v>
      </c>
      <c r="K13" s="27"/>
      <c r="L13" s="34">
        <v>2573.5552189599998</v>
      </c>
      <c r="M13" s="34">
        <f t="shared" si="1"/>
        <v>-1.0019112889999633</v>
      </c>
      <c r="N13" s="34">
        <v>2572.5533076709999</v>
      </c>
    </row>
    <row r="14" spans="1:14" ht="15" customHeight="1" x14ac:dyDescent="0.3">
      <c r="A14" s="53" t="s">
        <v>11</v>
      </c>
      <c r="B14" s="17">
        <v>156.87818855399999</v>
      </c>
      <c r="C14" s="17">
        <v>151.93072999399999</v>
      </c>
      <c r="D14" s="17">
        <v>152.63549561000002</v>
      </c>
      <c r="E14" s="17">
        <v>163.45516715100001</v>
      </c>
      <c r="F14" s="17">
        <v>624.89958130900004</v>
      </c>
      <c r="H14" s="17">
        <v>175.02742387999999</v>
      </c>
      <c r="I14" s="17">
        <f t="shared" si="0"/>
        <v>0</v>
      </c>
      <c r="J14" s="17">
        <v>175.02742387999999</v>
      </c>
      <c r="K14" s="29"/>
      <c r="L14" s="17">
        <v>158.68028255199999</v>
      </c>
      <c r="M14" s="17">
        <f t="shared" si="1"/>
        <v>0</v>
      </c>
      <c r="N14" s="17">
        <v>158.68028255199999</v>
      </c>
    </row>
    <row r="15" spans="1:14" ht="15" customHeight="1" x14ac:dyDescent="0.3">
      <c r="A15" s="54" t="s">
        <v>59</v>
      </c>
      <c r="B15" s="17">
        <v>1197.517064011</v>
      </c>
      <c r="C15" s="17">
        <v>1196.6058054559999</v>
      </c>
      <c r="D15" s="17">
        <v>1242.5011640900002</v>
      </c>
      <c r="E15" s="17">
        <v>1227.8389025949998</v>
      </c>
      <c r="F15" s="17">
        <v>4864.4629361520001</v>
      </c>
      <c r="H15" s="17">
        <v>1132.9417856149998</v>
      </c>
      <c r="I15" s="17">
        <f t="shared" si="0"/>
        <v>-22.383566973999677</v>
      </c>
      <c r="J15" s="17">
        <v>1110.5582186410002</v>
      </c>
      <c r="K15" s="103"/>
      <c r="L15" s="17">
        <v>1085.5179546520001</v>
      </c>
      <c r="M15" s="17">
        <f t="shared" si="1"/>
        <v>-1.0019112889999633</v>
      </c>
      <c r="N15" s="17">
        <v>1084.5160433630001</v>
      </c>
    </row>
    <row r="16" spans="1:14" ht="15" customHeight="1" x14ac:dyDescent="0.3">
      <c r="A16" s="55" t="s">
        <v>60</v>
      </c>
      <c r="B16" s="17">
        <v>737.12212451300002</v>
      </c>
      <c r="C16" s="17">
        <v>726.96642988999997</v>
      </c>
      <c r="D16" s="17">
        <v>760.06874238199998</v>
      </c>
      <c r="E16" s="17">
        <v>744.47945627499996</v>
      </c>
      <c r="F16" s="17">
        <v>2968.63675306</v>
      </c>
      <c r="H16" s="17">
        <v>712.28597976999993</v>
      </c>
      <c r="I16" s="17">
        <f t="shared" si="0"/>
        <v>-22.383566973999905</v>
      </c>
      <c r="J16" s="17">
        <v>689.90241279600002</v>
      </c>
      <c r="K16" s="51"/>
      <c r="L16" s="17">
        <v>664.47599348599999</v>
      </c>
      <c r="M16" s="17">
        <f t="shared" si="1"/>
        <v>-1.0019112889999633</v>
      </c>
      <c r="N16" s="17">
        <v>663.47408219700003</v>
      </c>
    </row>
    <row r="17" spans="1:14" ht="15" customHeight="1" x14ac:dyDescent="0.3">
      <c r="A17" s="55" t="s">
        <v>61</v>
      </c>
      <c r="B17" s="17">
        <v>460.39493949799999</v>
      </c>
      <c r="C17" s="17">
        <v>469.63937556599996</v>
      </c>
      <c r="D17" s="17">
        <v>482.43242170799999</v>
      </c>
      <c r="E17" s="17">
        <v>483.35944631999996</v>
      </c>
      <c r="F17" s="17">
        <v>1895.8261830920001</v>
      </c>
      <c r="H17" s="17">
        <v>420.65580584500003</v>
      </c>
      <c r="I17" s="17">
        <f t="shared" si="0"/>
        <v>0</v>
      </c>
      <c r="J17" s="17">
        <v>420.65580584500003</v>
      </c>
      <c r="K17" s="83"/>
      <c r="L17" s="17">
        <v>421.04196116600002</v>
      </c>
      <c r="M17" s="17">
        <f t="shared" si="1"/>
        <v>0</v>
      </c>
      <c r="N17" s="17">
        <v>421.04196116600002</v>
      </c>
    </row>
    <row r="18" spans="1:14" ht="15" customHeight="1" x14ac:dyDescent="0.3">
      <c r="A18" s="54" t="s">
        <v>62</v>
      </c>
      <c r="B18" s="17">
        <v>22.444327620000003</v>
      </c>
      <c r="C18" s="17">
        <v>40.71419530099999</v>
      </c>
      <c r="D18" s="17">
        <v>37.489195717999998</v>
      </c>
      <c r="E18" s="17">
        <v>49.713047778999993</v>
      </c>
      <c r="F18" s="17">
        <v>150.360766418</v>
      </c>
      <c r="H18" s="17">
        <v>25.998330141999997</v>
      </c>
      <c r="I18" s="17">
        <f t="shared" si="0"/>
        <v>0</v>
      </c>
      <c r="J18" s="17">
        <v>25.998330141999997</v>
      </c>
      <c r="K18" s="83"/>
      <c r="L18" s="17">
        <v>37.967831646</v>
      </c>
      <c r="M18" s="17">
        <f t="shared" si="1"/>
        <v>0</v>
      </c>
      <c r="N18" s="17">
        <v>37.967831646</v>
      </c>
    </row>
    <row r="19" spans="1:14" ht="15" customHeight="1" x14ac:dyDescent="0.3">
      <c r="A19" s="55" t="s">
        <v>63</v>
      </c>
      <c r="B19" s="17">
        <v>613.85307170199997</v>
      </c>
      <c r="C19" s="17">
        <v>620.53266401799999</v>
      </c>
      <c r="D19" s="17">
        <v>628.57340505299999</v>
      </c>
      <c r="E19" s="17">
        <v>640.56771421500014</v>
      </c>
      <c r="F19" s="17">
        <v>2503.5268549879997</v>
      </c>
      <c r="H19" s="17">
        <v>636.16166586700001</v>
      </c>
      <c r="I19" s="17">
        <f t="shared" si="0"/>
        <v>0</v>
      </c>
      <c r="J19" s="17">
        <v>636.16166586700001</v>
      </c>
      <c r="K19" s="83"/>
      <c r="L19" s="17">
        <v>617.228533115</v>
      </c>
      <c r="M19" s="17">
        <f t="shared" si="1"/>
        <v>0</v>
      </c>
      <c r="N19" s="17">
        <v>617.228533115</v>
      </c>
    </row>
    <row r="20" spans="1:14" ht="15" customHeight="1" x14ac:dyDescent="0.3">
      <c r="A20" s="55" t="s">
        <v>15</v>
      </c>
      <c r="B20" s="17">
        <v>156.73406619099998</v>
      </c>
      <c r="C20" s="17">
        <v>152.224555877</v>
      </c>
      <c r="D20" s="17">
        <v>161.69179565399998</v>
      </c>
      <c r="E20" s="17">
        <v>157.95952513200001</v>
      </c>
      <c r="F20" s="17">
        <v>628.609942854</v>
      </c>
      <c r="H20" s="17">
        <v>162.60309087699997</v>
      </c>
      <c r="I20" s="17">
        <f t="shared" si="0"/>
        <v>0</v>
      </c>
      <c r="J20" s="17">
        <v>162.60309087699997</v>
      </c>
      <c r="K20" s="51"/>
      <c r="L20" s="17">
        <v>167.024293384</v>
      </c>
      <c r="M20" s="17">
        <f t="shared" si="1"/>
        <v>0</v>
      </c>
      <c r="N20" s="17">
        <v>167.024293384</v>
      </c>
    </row>
    <row r="21" spans="1:14" ht="15" customHeight="1" x14ac:dyDescent="0.3">
      <c r="A21" s="55" t="s">
        <v>64</v>
      </c>
      <c r="B21" s="17">
        <v>36.915008547999996</v>
      </c>
      <c r="C21" s="17">
        <v>37.366385115000007</v>
      </c>
      <c r="D21" s="17">
        <v>34.727753211999996</v>
      </c>
      <c r="E21" s="17">
        <v>31.047249922999999</v>
      </c>
      <c r="F21" s="17">
        <v>140.05639679800001</v>
      </c>
      <c r="H21" s="17">
        <v>31.693292190000001</v>
      </c>
      <c r="I21" s="17">
        <f t="shared" si="0"/>
        <v>0</v>
      </c>
      <c r="J21" s="17">
        <v>31.693292190000001</v>
      </c>
      <c r="L21" s="17">
        <v>32.215266608</v>
      </c>
      <c r="M21" s="17">
        <f t="shared" si="1"/>
        <v>0</v>
      </c>
      <c r="N21" s="17">
        <v>32.215266608</v>
      </c>
    </row>
    <row r="22" spans="1:14" ht="15" customHeight="1" x14ac:dyDescent="0.3">
      <c r="A22" s="54" t="s">
        <v>17</v>
      </c>
      <c r="B22" s="17">
        <v>38.982499832000002</v>
      </c>
      <c r="C22" s="17">
        <v>33.480573258999996</v>
      </c>
      <c r="D22" s="17">
        <v>38.997666881000001</v>
      </c>
      <c r="E22" s="17">
        <v>38.806896318</v>
      </c>
      <c r="F22" s="17">
        <v>150.26763628999998</v>
      </c>
      <c r="H22" s="17">
        <v>38.845261231999999</v>
      </c>
      <c r="I22" s="17">
        <f t="shared" si="0"/>
        <v>0</v>
      </c>
      <c r="J22" s="17">
        <v>38.845261231999999</v>
      </c>
      <c r="L22" s="17">
        <v>36.075340248000003</v>
      </c>
      <c r="M22" s="17">
        <f t="shared" si="1"/>
        <v>0</v>
      </c>
      <c r="N22" s="17">
        <v>36.075340248000003</v>
      </c>
    </row>
    <row r="23" spans="1:14" ht="15" customHeight="1" x14ac:dyDescent="0.3">
      <c r="A23" s="56" t="s">
        <v>19</v>
      </c>
      <c r="B23" s="17">
        <v>425.23610143999997</v>
      </c>
      <c r="C23" s="17">
        <v>414.42733729200063</v>
      </c>
      <c r="D23" s="17">
        <v>439.23907607899946</v>
      </c>
      <c r="E23" s="17">
        <v>429.23933642100002</v>
      </c>
      <c r="F23" s="17">
        <v>1708.1418512320001</v>
      </c>
      <c r="H23" s="17">
        <v>416.01033443899962</v>
      </c>
      <c r="I23" s="17">
        <f t="shared" si="0"/>
        <v>0</v>
      </c>
      <c r="J23" s="17">
        <v>416.01033443899962</v>
      </c>
      <c r="L23" s="17">
        <v>438.9</v>
      </c>
      <c r="M23" s="17">
        <f t="shared" si="1"/>
        <v>0</v>
      </c>
      <c r="N23" s="17">
        <v>438.9</v>
      </c>
    </row>
    <row r="24" spans="1:14" ht="15" customHeight="1" x14ac:dyDescent="0.3">
      <c r="A24" s="57" t="s">
        <v>65</v>
      </c>
      <c r="B24" s="58">
        <v>439.39580141702157</v>
      </c>
      <c r="C24" s="58">
        <v>462.34812292901984</v>
      </c>
      <c r="D24" s="58">
        <v>420.67995086700188</v>
      </c>
      <c r="E24" s="58">
        <v>375.28515187800116</v>
      </c>
      <c r="F24" s="58">
        <v>1697.709027091043</v>
      </c>
      <c r="H24" s="58">
        <v>369.25648528898415</v>
      </c>
      <c r="I24" s="58">
        <f t="shared" si="0"/>
        <v>26.740560131000336</v>
      </c>
      <c r="J24" s="58">
        <v>395.99704541998449</v>
      </c>
      <c r="L24" s="58">
        <v>368.2</v>
      </c>
      <c r="M24" s="58">
        <f t="shared" si="1"/>
        <v>-0.78934388099003172</v>
      </c>
      <c r="N24" s="58">
        <v>367.41065611900996</v>
      </c>
    </row>
    <row r="25" spans="1:14" ht="15" customHeight="1" x14ac:dyDescent="0.3">
      <c r="A25" s="59" t="s">
        <v>66</v>
      </c>
      <c r="B25" s="20">
        <v>1053.2488731190215</v>
      </c>
      <c r="C25" s="20">
        <v>1082.8807869470199</v>
      </c>
      <c r="D25" s="20">
        <v>1049.2533559200019</v>
      </c>
      <c r="E25" s="20">
        <v>1015.8528660930014</v>
      </c>
      <c r="F25" s="20">
        <v>4201.2358820790423</v>
      </c>
      <c r="H25" s="20">
        <v>1005.4181511559842</v>
      </c>
      <c r="I25" s="20">
        <f t="shared" si="0"/>
        <v>26.740560131000507</v>
      </c>
      <c r="J25" s="20">
        <v>1032.1587112869847</v>
      </c>
      <c r="L25" s="20">
        <v>985.4</v>
      </c>
      <c r="M25" s="20">
        <f t="shared" si="1"/>
        <v>-0.76081076599007247</v>
      </c>
      <c r="N25" s="20">
        <v>984.6391892340099</v>
      </c>
    </row>
    <row r="26" spans="1:14" ht="15" customHeight="1" x14ac:dyDescent="0.3">
      <c r="A26" s="60" t="s">
        <v>67</v>
      </c>
      <c r="B26" s="61">
        <v>0.34108284865842825</v>
      </c>
      <c r="C26" s="61">
        <v>0.34823456757380555</v>
      </c>
      <c r="D26" s="61">
        <v>0.33240663850232849</v>
      </c>
      <c r="E26" s="61">
        <v>0.3262303310640558</v>
      </c>
      <c r="F26" s="61">
        <v>0.33696054626035882</v>
      </c>
      <c r="H26" s="61">
        <v>0.33642478775038265</v>
      </c>
      <c r="I26" s="61">
        <f t="shared" si="0"/>
        <v>8.4449212155788822E-3</v>
      </c>
      <c r="J26" s="61">
        <v>0.34486970896596153</v>
      </c>
      <c r="L26" s="61">
        <v>0.3349978634515336</v>
      </c>
      <c r="M26" s="61">
        <f t="shared" si="1"/>
        <v>-8.24694666776149E-5</v>
      </c>
      <c r="N26" s="61">
        <f>N25/N9</f>
        <v>0.33491539398485598</v>
      </c>
    </row>
    <row r="27" spans="1:14" ht="15" customHeight="1" x14ac:dyDescent="0.3">
      <c r="A27" s="57" t="s">
        <v>23</v>
      </c>
      <c r="B27" s="62">
        <v>50.237326893999999</v>
      </c>
      <c r="C27" s="62">
        <v>-89.017815650999978</v>
      </c>
      <c r="D27" s="62">
        <v>143.51690077699999</v>
      </c>
      <c r="E27" s="62">
        <v>-198.63746365599999</v>
      </c>
      <c r="F27" s="62">
        <v>-93.901051635999991</v>
      </c>
      <c r="H27" s="62">
        <v>108.21949254599998</v>
      </c>
      <c r="I27" s="62">
        <f t="shared" si="0"/>
        <v>0</v>
      </c>
      <c r="J27" s="62">
        <v>108.21949254599998</v>
      </c>
      <c r="L27" s="62">
        <v>-72.339253325999991</v>
      </c>
      <c r="M27" s="62">
        <f t="shared" si="1"/>
        <v>0</v>
      </c>
      <c r="N27" s="62">
        <v>-72.339253325999991</v>
      </c>
    </row>
    <row r="28" spans="1:14" ht="15" customHeight="1" x14ac:dyDescent="0.3">
      <c r="A28" s="57" t="s">
        <v>68</v>
      </c>
      <c r="B28" s="62">
        <v>489.63312831102155</v>
      </c>
      <c r="C28" s="62">
        <v>373.33030727801986</v>
      </c>
      <c r="D28" s="62">
        <v>564.19685164400187</v>
      </c>
      <c r="E28" s="62">
        <v>176.64768822200116</v>
      </c>
      <c r="F28" s="62">
        <v>1603.8079754550431</v>
      </c>
      <c r="H28" s="62">
        <v>477.47597783498418</v>
      </c>
      <c r="I28" s="62">
        <f t="shared" si="0"/>
        <v>26.740560131000393</v>
      </c>
      <c r="J28" s="62">
        <v>504.21653796598457</v>
      </c>
      <c r="L28" s="62">
        <v>295.94071639300762</v>
      </c>
      <c r="M28" s="62">
        <f>N28-L28</f>
        <v>-0.84071639300759671</v>
      </c>
      <c r="N28" s="62">
        <v>295.10000000000002</v>
      </c>
    </row>
    <row r="29" spans="1:14" ht="15" customHeight="1" x14ac:dyDescent="0.3">
      <c r="A29" s="57" t="s">
        <v>69</v>
      </c>
      <c r="B29" s="62">
        <v>388.20550421902158</v>
      </c>
      <c r="C29" s="62">
        <v>314.05081264001899</v>
      </c>
      <c r="D29" s="62">
        <v>478.71506705700233</v>
      </c>
      <c r="E29" s="62">
        <v>150.14270809400119</v>
      </c>
      <c r="F29" s="62">
        <v>1331.1140920100434</v>
      </c>
      <c r="H29" s="62">
        <v>364.42656821898419</v>
      </c>
      <c r="I29" s="62">
        <f t="shared" si="0"/>
        <v>19.536431781015835</v>
      </c>
      <c r="J29" s="62">
        <v>383.96300000000002</v>
      </c>
      <c r="L29" s="62">
        <v>219.78643891200761</v>
      </c>
      <c r="M29" s="62">
        <f t="shared" si="1"/>
        <v>-0.58643891200762255</v>
      </c>
      <c r="N29" s="62">
        <v>219.2</v>
      </c>
    </row>
    <row r="30" spans="1:14" x14ac:dyDescent="0.2">
      <c r="A30" s="63"/>
    </row>
    <row r="31" spans="1:14" x14ac:dyDescent="0.2">
      <c r="A31" s="64" t="s">
        <v>29</v>
      </c>
      <c r="H31" s="81" t="s">
        <v>76</v>
      </c>
      <c r="I31" s="81" t="s">
        <v>92</v>
      </c>
      <c r="L31" s="81" t="s">
        <v>76</v>
      </c>
      <c r="N31" s="81"/>
    </row>
    <row r="32" spans="1:14" x14ac:dyDescent="0.3">
      <c r="A32" s="65"/>
    </row>
  </sheetData>
  <phoneticPr fontId="2" type="noConversion"/>
  <pageMargins left="0.7" right="0.7" top="0.75" bottom="0.75" header="0.3" footer="0.3"/>
  <pageSetup paperSize="9" scale="81"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F0ABC-1D21-437C-9B93-067AA57476FA}">
  <sheetPr>
    <pageSetUpPr fitToPage="1"/>
  </sheetPr>
  <dimension ref="A4:J32"/>
  <sheetViews>
    <sheetView showGridLines="0" tabSelected="1" view="pageBreakPreview" zoomScale="118" zoomScaleNormal="100" zoomScaleSheetLayoutView="118" workbookViewId="0">
      <pane xSplit="1" ySplit="8" topLeftCell="B9" activePane="bottomRight" state="frozen"/>
      <selection activeCell="D57" sqref="D57"/>
      <selection pane="topRight" activeCell="D57" sqref="D57"/>
      <selection pane="bottomLeft" activeCell="D57" sqref="D57"/>
      <selection pane="bottomRight" activeCell="M10" sqref="M10"/>
    </sheetView>
  </sheetViews>
  <sheetFormatPr defaultRowHeight="13.5" x14ac:dyDescent="0.3"/>
  <cols>
    <col min="1" max="1" width="26" style="27" customWidth="1"/>
    <col min="2" max="5" width="13.625" style="27" customWidth="1"/>
    <col min="6" max="6" width="2.125" style="27" customWidth="1"/>
    <col min="7" max="10" width="13.625" style="27" customWidth="1"/>
    <col min="11" max="16384" width="9" style="27"/>
  </cols>
  <sheetData>
    <row r="4" spans="1:10" s="9" customFormat="1" x14ac:dyDescent="0.3"/>
    <row r="6" spans="1:10" ht="26.25" x14ac:dyDescent="0.3">
      <c r="A6" s="28" t="s">
        <v>70</v>
      </c>
    </row>
    <row r="7" spans="1:10" ht="20.25" x14ac:dyDescent="0.3">
      <c r="A7" s="29" t="s">
        <v>71</v>
      </c>
      <c r="J7" s="106" t="s">
        <v>99</v>
      </c>
    </row>
    <row r="8" spans="1:10" ht="16.5" x14ac:dyDescent="0.3">
      <c r="A8" s="30" t="s">
        <v>3</v>
      </c>
      <c r="B8" s="80" t="s">
        <v>32</v>
      </c>
      <c r="C8" s="80" t="s">
        <v>33</v>
      </c>
      <c r="D8" s="80" t="s">
        <v>34</v>
      </c>
      <c r="E8" s="80" t="s">
        <v>7</v>
      </c>
      <c r="F8" s="103"/>
      <c r="G8" s="78" t="s">
        <v>98</v>
      </c>
      <c r="H8" s="80" t="s">
        <v>85</v>
      </c>
      <c r="I8" s="80" t="s">
        <v>86</v>
      </c>
      <c r="J8" s="80" t="s">
        <v>91</v>
      </c>
    </row>
    <row r="9" spans="1:10" ht="15" customHeight="1" x14ac:dyDescent="0.3">
      <c r="A9" s="66" t="s">
        <v>35</v>
      </c>
      <c r="B9" s="67">
        <v>24723.153311378002</v>
      </c>
      <c r="C9" s="67">
        <v>24405.446312672</v>
      </c>
      <c r="D9" s="67">
        <v>24985.927336215005</v>
      </c>
      <c r="E9" s="67">
        <v>25557.521520546004</v>
      </c>
      <c r="G9" s="67">
        <v>2325.183</v>
      </c>
      <c r="H9" s="67">
        <v>27882.704520546005</v>
      </c>
      <c r="I9" s="67">
        <v>27787.334115597005</v>
      </c>
      <c r="J9" s="67">
        <v>26997.452413600997</v>
      </c>
    </row>
    <row r="10" spans="1:10" ht="15" customHeight="1" x14ac:dyDescent="0.3">
      <c r="A10" s="33" t="s">
        <v>36</v>
      </c>
      <c r="B10" s="68">
        <v>3642.8031893129996</v>
      </c>
      <c r="C10" s="68">
        <v>3458.0176469400003</v>
      </c>
      <c r="D10" s="68">
        <v>3630.3994536499999</v>
      </c>
      <c r="E10" s="68">
        <v>3768.0977819230002</v>
      </c>
      <c r="G10" s="68">
        <v>1711.3869999999999</v>
      </c>
      <c r="H10" s="68">
        <v>5479.4847819229999</v>
      </c>
      <c r="I10" s="68">
        <v>6087.0778208249994</v>
      </c>
      <c r="J10" s="68">
        <v>5343.9</v>
      </c>
    </row>
    <row r="11" spans="1:10" ht="15" customHeight="1" x14ac:dyDescent="0.3">
      <c r="A11" s="40" t="s">
        <v>72</v>
      </c>
      <c r="B11" s="69">
        <v>1094.1737349370001</v>
      </c>
      <c r="C11" s="69">
        <v>829.61024905999989</v>
      </c>
      <c r="D11" s="69">
        <v>995.92105552399994</v>
      </c>
      <c r="E11" s="69">
        <v>974.58320516399999</v>
      </c>
      <c r="G11" s="70">
        <v>0</v>
      </c>
      <c r="H11" s="84">
        <v>974.58320516399999</v>
      </c>
      <c r="I11" s="69">
        <v>1380.6065563900002</v>
      </c>
      <c r="J11" s="69">
        <v>1135.2030196819999</v>
      </c>
    </row>
    <row r="12" spans="1:10" ht="15" customHeight="1" x14ac:dyDescent="0.3">
      <c r="A12" s="16" t="s">
        <v>38</v>
      </c>
      <c r="B12" s="69">
        <v>2280.1554757959998</v>
      </c>
      <c r="C12" s="69">
        <v>2343.3314878780002</v>
      </c>
      <c r="D12" s="69">
        <v>2339.5845668760003</v>
      </c>
      <c r="E12" s="69">
        <v>2523.7180034950002</v>
      </c>
      <c r="G12" s="69">
        <v>0</v>
      </c>
      <c r="H12" s="69">
        <v>2523.7180034950002</v>
      </c>
      <c r="I12" s="69">
        <v>2769.2532308479995</v>
      </c>
      <c r="J12" s="69">
        <v>2250.6724546019996</v>
      </c>
    </row>
    <row r="13" spans="1:10" ht="15" customHeight="1" x14ac:dyDescent="0.3">
      <c r="A13" s="38" t="s">
        <v>39</v>
      </c>
      <c r="B13" s="69">
        <v>268.47397857999977</v>
      </c>
      <c r="C13" s="69">
        <v>285.07591000200046</v>
      </c>
      <c r="D13" s="69">
        <v>294.89383124999949</v>
      </c>
      <c r="E13" s="69">
        <v>269.79657326400002</v>
      </c>
      <c r="G13" s="71">
        <v>1711.4</v>
      </c>
      <c r="H13" s="71">
        <v>1981.1965732640001</v>
      </c>
      <c r="I13" s="69">
        <v>1937.2180335869998</v>
      </c>
      <c r="J13" s="69">
        <f>J10-J11-J12</f>
        <v>1958.0245257160004</v>
      </c>
    </row>
    <row r="14" spans="1:10" ht="15" customHeight="1" x14ac:dyDescent="0.3">
      <c r="A14" s="33" t="s">
        <v>73</v>
      </c>
      <c r="B14" s="68">
        <v>21080.350999999999</v>
      </c>
      <c r="C14" s="68">
        <v>20947.425999999999</v>
      </c>
      <c r="D14" s="68">
        <v>21355.531999999999</v>
      </c>
      <c r="E14" s="68">
        <v>21789.423738623005</v>
      </c>
      <c r="G14" s="68">
        <v>613.79999999999995</v>
      </c>
      <c r="H14" s="68">
        <v>22403.223738623004</v>
      </c>
      <c r="I14" s="68">
        <v>21700.256294772007</v>
      </c>
      <c r="J14" s="68">
        <v>21653.599999999999</v>
      </c>
    </row>
    <row r="15" spans="1:10" ht="15" customHeight="1" x14ac:dyDescent="0.3">
      <c r="A15" s="40" t="s">
        <v>84</v>
      </c>
      <c r="B15" s="69">
        <v>11384.141690669006</v>
      </c>
      <c r="C15" s="69">
        <v>11088.204194931002</v>
      </c>
      <c r="D15" s="69">
        <v>11005.062470608</v>
      </c>
      <c r="E15" s="69">
        <v>11318.914242429006</v>
      </c>
      <c r="G15" s="70">
        <v>0</v>
      </c>
      <c r="H15" s="84">
        <v>11318.914242429006</v>
      </c>
      <c r="I15" s="69">
        <v>10774.526</v>
      </c>
      <c r="J15" s="69">
        <v>10555.516581184</v>
      </c>
    </row>
    <row r="16" spans="1:10" ht="15" customHeight="1" x14ac:dyDescent="0.3">
      <c r="A16" s="16" t="s">
        <v>41</v>
      </c>
      <c r="B16" s="69">
        <v>9389.3747785480009</v>
      </c>
      <c r="C16" s="69">
        <v>9451.5697252759983</v>
      </c>
      <c r="D16" s="69">
        <v>9789.5248578910014</v>
      </c>
      <c r="E16" s="69">
        <v>9877.305075065</v>
      </c>
      <c r="G16" s="69">
        <v>0</v>
      </c>
      <c r="H16" s="69">
        <v>9877.305075065</v>
      </c>
      <c r="I16" s="69">
        <v>9884.404376859</v>
      </c>
      <c r="J16" s="69">
        <v>9916.3843350339994</v>
      </c>
    </row>
    <row r="17" spans="1:10" s="9" customFormat="1" ht="15" customHeight="1" x14ac:dyDescent="0.3">
      <c r="A17" s="72" t="s">
        <v>42</v>
      </c>
      <c r="B17" s="69">
        <v>306.83453078299135</v>
      </c>
      <c r="C17" s="69">
        <v>407.65207979299885</v>
      </c>
      <c r="D17" s="69">
        <v>560.94467150099808</v>
      </c>
      <c r="E17" s="69">
        <v>593.20442112900002</v>
      </c>
      <c r="G17" s="73">
        <v>613.79600000000005</v>
      </c>
      <c r="H17" s="71">
        <v>1207.0004211290002</v>
      </c>
      <c r="I17" s="69">
        <v>1041.3259179130073</v>
      </c>
      <c r="J17" s="69">
        <f>J14-J15-J16</f>
        <v>1181.6990837819994</v>
      </c>
    </row>
    <row r="18" spans="1:10" ht="15" customHeight="1" x14ac:dyDescent="0.3">
      <c r="A18" s="33" t="s">
        <v>43</v>
      </c>
      <c r="B18" s="74">
        <v>10684.63</v>
      </c>
      <c r="C18" s="74">
        <v>9991.2150000000001</v>
      </c>
      <c r="D18" s="74">
        <v>10161.17</v>
      </c>
      <c r="E18" s="74">
        <v>10550.130194226998</v>
      </c>
      <c r="G18" s="68">
        <v>601.19799999999998</v>
      </c>
      <c r="H18" s="74">
        <v>11151.328194226999</v>
      </c>
      <c r="I18" s="74">
        <v>11371.884015104</v>
      </c>
      <c r="J18" s="74">
        <v>10390.293458177999</v>
      </c>
    </row>
    <row r="19" spans="1:10" ht="15" customHeight="1" x14ac:dyDescent="0.3">
      <c r="A19" s="33" t="s">
        <v>44</v>
      </c>
      <c r="B19" s="68">
        <v>4578.8019999999997</v>
      </c>
      <c r="C19" s="68">
        <v>4284.634</v>
      </c>
      <c r="D19" s="68">
        <v>4526.5129999999999</v>
      </c>
      <c r="E19" s="68">
        <v>4767.400604378</v>
      </c>
      <c r="G19" s="68">
        <v>0</v>
      </c>
      <c r="H19" s="68">
        <v>4767.400604378</v>
      </c>
      <c r="I19" s="68">
        <v>4840.6018980279996</v>
      </c>
      <c r="J19" s="68">
        <v>3420.6346906150002</v>
      </c>
    </row>
    <row r="20" spans="1:10" ht="15" customHeight="1" x14ac:dyDescent="0.3">
      <c r="A20" s="42" t="s">
        <v>46</v>
      </c>
      <c r="B20" s="69">
        <v>1312.3826867870002</v>
      </c>
      <c r="C20" s="69">
        <v>1132.4613911980002</v>
      </c>
      <c r="D20" s="69">
        <v>1323.9798711600001</v>
      </c>
      <c r="E20" s="69">
        <v>1867.0245013159997</v>
      </c>
      <c r="G20" s="69">
        <v>0</v>
      </c>
      <c r="H20" s="69">
        <v>1867.0245013159997</v>
      </c>
      <c r="I20" s="69">
        <v>1381.3516493299999</v>
      </c>
      <c r="J20" s="69">
        <v>1413.4949999999999</v>
      </c>
    </row>
    <row r="21" spans="1:10" ht="15" customHeight="1" x14ac:dyDescent="0.3">
      <c r="A21" s="38" t="s">
        <v>47</v>
      </c>
      <c r="B21" s="69">
        <v>3266.4193132129994</v>
      </c>
      <c r="C21" s="69">
        <v>3152.1726088019996</v>
      </c>
      <c r="D21" s="69">
        <v>3202.5331288399998</v>
      </c>
      <c r="E21" s="69">
        <v>2900.3761030620003</v>
      </c>
      <c r="G21" s="71">
        <v>0</v>
      </c>
      <c r="H21" s="71">
        <v>2900.3761030620003</v>
      </c>
      <c r="I21" s="69">
        <v>3459.2502486979997</v>
      </c>
      <c r="J21" s="69">
        <f>J19-J20</f>
        <v>2007.1396906150003</v>
      </c>
    </row>
    <row r="22" spans="1:10" s="51" customFormat="1" ht="15" customHeight="1" x14ac:dyDescent="0.3">
      <c r="A22" s="33" t="s">
        <v>74</v>
      </c>
      <c r="B22" s="68">
        <v>6105.8280000000004</v>
      </c>
      <c r="C22" s="68">
        <v>5706.5810000000001</v>
      </c>
      <c r="D22" s="68">
        <v>5634.6570000000002</v>
      </c>
      <c r="E22" s="68">
        <v>5782.7295898490001</v>
      </c>
      <c r="G22" s="68">
        <v>601.19799999999998</v>
      </c>
      <c r="H22" s="68">
        <v>6383.9275898490005</v>
      </c>
      <c r="I22" s="68">
        <v>6531.2821170760008</v>
      </c>
      <c r="J22" s="68">
        <v>6969.6587675629989</v>
      </c>
    </row>
    <row r="23" spans="1:10" ht="15" customHeight="1" x14ac:dyDescent="0.3">
      <c r="A23" s="41" t="s">
        <v>49</v>
      </c>
      <c r="B23" s="69">
        <v>4722.2069295250003</v>
      </c>
      <c r="C23" s="69">
        <v>4323.3630651889998</v>
      </c>
      <c r="D23" s="69">
        <v>4239.3556799529997</v>
      </c>
      <c r="E23" s="69">
        <v>4377.3336824950002</v>
      </c>
      <c r="G23" s="70">
        <v>0</v>
      </c>
      <c r="H23" s="84">
        <v>4377.3336824950002</v>
      </c>
      <c r="I23" s="69">
        <v>4802.7519933330004</v>
      </c>
      <c r="J23" s="69">
        <v>5293.6556987509994</v>
      </c>
    </row>
    <row r="24" spans="1:10" ht="15" customHeight="1" x14ac:dyDescent="0.3">
      <c r="A24" s="42" t="s">
        <v>50</v>
      </c>
      <c r="B24" s="69">
        <v>1311.757439512</v>
      </c>
      <c r="C24" s="69">
        <v>1317.2915242030001</v>
      </c>
      <c r="D24" s="69">
        <v>1322.9354592029999</v>
      </c>
      <c r="E24" s="69">
        <v>1328.6292678499999</v>
      </c>
      <c r="G24" s="69">
        <v>0</v>
      </c>
      <c r="H24" s="69">
        <v>1328.6292678499999</v>
      </c>
      <c r="I24" s="69">
        <v>1036.400130837</v>
      </c>
      <c r="J24" s="69">
        <v>1040.7611657160001</v>
      </c>
    </row>
    <row r="25" spans="1:10" ht="15" customHeight="1" x14ac:dyDescent="0.3">
      <c r="A25" s="75" t="s">
        <v>51</v>
      </c>
      <c r="B25" s="69">
        <v>71.863630963000105</v>
      </c>
      <c r="C25" s="69">
        <v>65.926410608000197</v>
      </c>
      <c r="D25" s="69">
        <v>72.365860844000508</v>
      </c>
      <c r="E25" s="69">
        <v>76.766639504000068</v>
      </c>
      <c r="G25" s="45">
        <v>601.20000000000005</v>
      </c>
      <c r="H25" s="71">
        <v>677.96663950400011</v>
      </c>
      <c r="I25" s="69">
        <v>692.12999290600033</v>
      </c>
      <c r="J25" s="69">
        <v>635.24190309599965</v>
      </c>
    </row>
    <row r="26" spans="1:10" ht="15" customHeight="1" x14ac:dyDescent="0.3">
      <c r="A26" s="33" t="s">
        <v>52</v>
      </c>
      <c r="B26" s="68">
        <v>14038.520696650001</v>
      </c>
      <c r="C26" s="68">
        <v>14414.232061453004</v>
      </c>
      <c r="D26" s="68">
        <v>14824.754118474002</v>
      </c>
      <c r="E26" s="68">
        <v>15007.391326319002</v>
      </c>
      <c r="G26" s="68">
        <v>1723.9849999999999</v>
      </c>
      <c r="H26" s="68">
        <v>16731.376326319001</v>
      </c>
      <c r="I26" s="68">
        <v>16415.450100493006</v>
      </c>
      <c r="J26" s="68">
        <v>16607.158955422998</v>
      </c>
    </row>
    <row r="27" spans="1:10" ht="15" customHeight="1" x14ac:dyDescent="0.3">
      <c r="A27" s="40" t="s">
        <v>79</v>
      </c>
      <c r="B27" s="69">
        <v>416.13205973700104</v>
      </c>
      <c r="C27" s="69">
        <v>416.26519280700336</v>
      </c>
      <c r="D27" s="69">
        <v>416.39978887800027</v>
      </c>
      <c r="E27" s="69">
        <v>416.53438494900053</v>
      </c>
      <c r="G27" s="70">
        <v>0</v>
      </c>
      <c r="H27" s="84">
        <v>416.53438494900053</v>
      </c>
      <c r="I27" s="69">
        <v>416.673473</v>
      </c>
      <c r="J27" s="69">
        <v>415.58268229300018</v>
      </c>
    </row>
    <row r="28" spans="1:10" ht="15" customHeight="1" x14ac:dyDescent="0.3">
      <c r="A28" s="16" t="s">
        <v>53</v>
      </c>
      <c r="B28" s="69">
        <v>13648.573331062</v>
      </c>
      <c r="C28" s="69">
        <v>13954.609308801</v>
      </c>
      <c r="D28" s="69">
        <v>14365.498939264002</v>
      </c>
      <c r="E28" s="69">
        <v>14512.556287665002</v>
      </c>
      <c r="G28" s="69">
        <v>1723.9849999999999</v>
      </c>
      <c r="H28" s="69">
        <v>16236.541287665003</v>
      </c>
      <c r="I28" s="69">
        <v>16008.028850003004</v>
      </c>
      <c r="J28" s="69">
        <v>16224.033484488</v>
      </c>
    </row>
    <row r="29" spans="1:10" ht="15" customHeight="1" x14ac:dyDescent="0.3">
      <c r="A29" s="16" t="s">
        <v>54</v>
      </c>
      <c r="B29" s="45">
        <v>-26.184694149000009</v>
      </c>
      <c r="C29" s="45">
        <v>43.357559844999976</v>
      </c>
      <c r="D29" s="45">
        <v>42.855390332000013</v>
      </c>
      <c r="E29" s="45">
        <v>78.300653704999988</v>
      </c>
      <c r="G29" s="98">
        <v>0</v>
      </c>
      <c r="H29" s="98">
        <v>78.300653704999988</v>
      </c>
      <c r="I29" s="45">
        <v>-9.2521086050000019</v>
      </c>
      <c r="J29" s="45">
        <v>-32.457211358000009</v>
      </c>
    </row>
    <row r="30" spans="1:10" s="9" customFormat="1" x14ac:dyDescent="0.3"/>
    <row r="31" spans="1:10" s="48" customFormat="1" ht="11.25" customHeight="1" x14ac:dyDescent="0.3">
      <c r="A31" s="85" t="s">
        <v>75</v>
      </c>
    </row>
    <row r="32" spans="1:10" x14ac:dyDescent="0.3">
      <c r="A32" s="76"/>
    </row>
  </sheetData>
  <phoneticPr fontId="2" type="noConversion"/>
  <pageMargins left="0.7" right="0.7" top="0.75" bottom="0.75" header="0.3" footer="0.3"/>
  <pageSetup paperSize="9" scale="8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 지정된 범위</vt:lpstr>
      </vt:variant>
      <vt:variant>
        <vt:i4>2</vt:i4>
      </vt:variant>
    </vt:vector>
  </HeadingPairs>
  <TitlesOfParts>
    <vt:vector size="7" baseType="lpstr">
      <vt:lpstr>표지</vt:lpstr>
      <vt:lpstr>연결IS </vt:lpstr>
      <vt:lpstr>연결BS</vt:lpstr>
      <vt:lpstr>별도IS</vt:lpstr>
      <vt:lpstr>별도BS</vt:lpstr>
      <vt:lpstr>'연결IS '!Print_Area</vt:lpstr>
      <vt:lpstr>표지!Print_Area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김민주/IRO</dc:creator>
  <cp:lastModifiedBy>김민주/IRO</cp:lastModifiedBy>
  <cp:lastPrinted>2018-07-26T16:40:42Z</cp:lastPrinted>
  <dcterms:created xsi:type="dcterms:W3CDTF">2018-03-19T01:46:45Z</dcterms:created>
  <dcterms:modified xsi:type="dcterms:W3CDTF">2018-07-26T16:58:28Z</dcterms:modified>
</cp:coreProperties>
</file>